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7745" windowHeight="11055"/>
  </bookViews>
  <sheets>
    <sheet name="2018" sheetId="3" r:id="rId1"/>
    <sheet name="2017" sheetId="2" r:id="rId2"/>
    <sheet name="2016" sheetId="1" r:id="rId3"/>
  </sheets>
  <calcPr calcId="144525"/>
</workbook>
</file>

<file path=xl/calcChain.xml><?xml version="1.0" encoding="utf-8"?>
<calcChain xmlns="http://schemas.openxmlformats.org/spreadsheetml/2006/main">
  <c r="S42" i="3"/>
  <c r="S38"/>
  <c r="L44"/>
  <c r="L46"/>
  <c r="S28"/>
  <c r="S19"/>
  <c r="S14"/>
  <c r="S10"/>
  <c r="L28"/>
  <c r="L23"/>
  <c r="L18"/>
  <c r="L15"/>
  <c r="L12"/>
  <c r="I46"/>
  <c r="Q42"/>
  <c r="Q38"/>
  <c r="Q28"/>
  <c r="I28"/>
  <c r="I23"/>
  <c r="Q19"/>
  <c r="I18"/>
  <c r="I15"/>
  <c r="Q14"/>
  <c r="I12"/>
  <c r="Q10"/>
  <c r="I12" i="2"/>
  <c r="I19"/>
  <c r="V42"/>
  <c r="V38"/>
  <c r="V28"/>
  <c r="V29"/>
  <c r="V30"/>
  <c r="V19"/>
  <c r="V14"/>
  <c r="V10"/>
  <c r="V15"/>
  <c r="O41"/>
  <c r="O43"/>
  <c r="O45"/>
  <c r="O28"/>
  <c r="O23"/>
  <c r="O29"/>
  <c r="O18"/>
  <c r="O19"/>
  <c r="O30"/>
  <c r="O12"/>
  <c r="O15"/>
  <c r="T42"/>
  <c r="I43"/>
  <c r="I45"/>
  <c r="T38"/>
  <c r="T28"/>
  <c r="I28"/>
  <c r="I23"/>
  <c r="I29"/>
  <c r="I30"/>
  <c r="T19"/>
  <c r="T29"/>
  <c r="I18"/>
  <c r="I15"/>
  <c r="T14"/>
  <c r="T10"/>
  <c r="T15"/>
  <c r="T42" i="1"/>
  <c r="T38"/>
  <c r="V42"/>
  <c r="V38"/>
  <c r="O41"/>
  <c r="O43"/>
  <c r="O45"/>
  <c r="I41"/>
  <c r="I43"/>
  <c r="I45"/>
  <c r="V28"/>
  <c r="T28"/>
  <c r="T29"/>
  <c r="V20"/>
  <c r="T20"/>
  <c r="V15"/>
  <c r="V16"/>
  <c r="T15"/>
  <c r="V11"/>
  <c r="T11"/>
  <c r="T16"/>
  <c r="O28"/>
  <c r="I28"/>
  <c r="O24"/>
  <c r="I24"/>
  <c r="I29"/>
  <c r="O19"/>
  <c r="O20"/>
  <c r="I19"/>
  <c r="O16"/>
  <c r="I16"/>
  <c r="I20"/>
  <c r="O13"/>
  <c r="I13"/>
  <c r="V29"/>
  <c r="O29"/>
  <c r="S29" i="3"/>
  <c r="Q15"/>
  <c r="L19"/>
  <c r="L29"/>
  <c r="L30"/>
  <c r="S15"/>
  <c r="S30"/>
  <c r="Q29"/>
  <c r="Q30"/>
  <c r="I29"/>
  <c r="I19"/>
  <c r="O30" i="1"/>
  <c r="I30"/>
  <c r="V30"/>
  <c r="T30"/>
  <c r="T30" i="2"/>
  <c r="I30" i="3"/>
</calcChain>
</file>

<file path=xl/sharedStrings.xml><?xml version="1.0" encoding="utf-8"?>
<sst xmlns="http://schemas.openxmlformats.org/spreadsheetml/2006/main" count="506" uniqueCount="90">
  <si>
    <t>ΕΝΕΡΓΗΤΙΚΟ</t>
  </si>
  <si>
    <t>ΠΑΘΗΤΙΚΟ</t>
  </si>
  <si>
    <t>ΠΙΝΑΚΑΣ ΔΙΑΘΕΣΕΩΣ ΑΠΟΤΕΛΕΣΜΑΤΩΝ</t>
  </si>
  <si>
    <t>Καθαρά αποτ/ματα(κέρδη)χρήσεως</t>
  </si>
  <si>
    <t>Υπόλοιπο κερδών προηγ.χρήσεων</t>
  </si>
  <si>
    <t>Κέρδη προς διάθεση</t>
  </si>
  <si>
    <t>Η διάθεση των κερδών γίνεται ως εξής:</t>
  </si>
  <si>
    <t>Ο Πρόεδρος του Δ.Σ.</t>
  </si>
  <si>
    <t>Ο Λογιστής</t>
  </si>
  <si>
    <t>ΦΑΣΟΥΛΑΚΗ ΜΑΡΙΑ - ΑΡ.Αδ. 79330</t>
  </si>
  <si>
    <t>Χρήση 2015</t>
  </si>
  <si>
    <t xml:space="preserve"> </t>
  </si>
  <si>
    <t>ΜΗ ΚΥΚΛΟΦΟΡΟΥΝΤΑ ΠΕΡΟΥΣΙΑΚΑ ΣΤΟΙΧΕΙΑ</t>
  </si>
  <si>
    <t>Ενσώματα πάγια</t>
  </si>
  <si>
    <t>Ακίνητα</t>
  </si>
  <si>
    <t>Μηχανολογικός εξοπλισμός</t>
  </si>
  <si>
    <t>Λοιπός εξοπλισμός</t>
  </si>
  <si>
    <t>Άυλα πάγια</t>
  </si>
  <si>
    <t>Λοιπά άυλα</t>
  </si>
  <si>
    <t>Λοιποί συμμετοχικοί τίτλοι</t>
  </si>
  <si>
    <t xml:space="preserve">ΣΥΝΟΛΟ ΜΗ ΚΥΚΛΟΦΟΡΟΥΝΤΩΝ </t>
  </si>
  <si>
    <t>ΚΥΚΛΟΦΟΡΟΥΝΤΑ ΠΕΡΟΥΣΙΑΚΑ ΣΟΙΧΕΙΑ</t>
  </si>
  <si>
    <t xml:space="preserve">  </t>
  </si>
  <si>
    <t>Αποθέματα</t>
  </si>
  <si>
    <t>Εμπορεύματα</t>
  </si>
  <si>
    <t>Χρηματοοικονομικά στοιχεία και προκαταβολές</t>
  </si>
  <si>
    <t>Σύνολο</t>
  </si>
  <si>
    <t>Εμπορικές απαιτήσεις</t>
  </si>
  <si>
    <t>Ταμειακά διαθέσιμα και ισοδύναμα</t>
  </si>
  <si>
    <t>ΚΑΘΑΡΗ ΘΕΣΗ</t>
  </si>
  <si>
    <t>Κεφάλαιο</t>
  </si>
  <si>
    <t>Καταβεβλημένα κεφάλαια</t>
  </si>
  <si>
    <t>Αποθεματικά και αποτελέσματα σε νέο</t>
  </si>
  <si>
    <t>Αποθεματικά νόμων ή καταστατικού</t>
  </si>
  <si>
    <t>Αποτελέσματα σε νέο</t>
  </si>
  <si>
    <t>ΣΥΝΟΛΟ ΚΑΘΑΡΗΣ ΘΕΣΗΣ</t>
  </si>
  <si>
    <t>ΥΠΟΧΡΕΩΣΕΙΣ</t>
  </si>
  <si>
    <t>Μακροπρόθεσμες υποχρεώσεις</t>
  </si>
  <si>
    <t>Δάνεια</t>
  </si>
  <si>
    <t>Βραχυπρόθεσμες υποχρεώσεις</t>
  </si>
  <si>
    <t>Τραπεζικά δάνεια</t>
  </si>
  <si>
    <t>Εμπορικές υποχρεώσεις</t>
  </si>
  <si>
    <t>Φόρος εισοδήματος</t>
  </si>
  <si>
    <t>Λοιποί φόροι και τέλη</t>
  </si>
  <si>
    <t>Οργανισμοί κοινωνικής ασφάλισης</t>
  </si>
  <si>
    <t>Λοιπές υποχρεώσεις</t>
  </si>
  <si>
    <t>ΣΥΝΟΛΟ ΥΠΟΧΡΕΩΣΕΩΝ</t>
  </si>
  <si>
    <t>ΣΥΝΟΛΟ ΚΑΘΑΡΗΣ ΘΕΣΗΣ ΚΑΙ ΥΠΟΧΡΕΩΣΕΩΝ</t>
  </si>
  <si>
    <t>ΣΥΝΟΛΟ ΚΥΚΛΟΦΟΡΟΥΝΤΩΝ</t>
  </si>
  <si>
    <t>ΣΥΝΟΛΟ  ΕΝΕΡΓΗΤΙΚΟΥ</t>
  </si>
  <si>
    <t>Χρηματοοικονομικά περουσιακά στοιχεία</t>
  </si>
  <si>
    <t>ΑΠΟΤΕΛΕΣΜΑΤΑ ΧΡΗΣΗΣ ΕΛΠ</t>
  </si>
  <si>
    <t>Κύκλος εργασιών (καθαρός)</t>
  </si>
  <si>
    <t>Λοιπά έξοδα και ζημιές</t>
  </si>
  <si>
    <t>Λοιπά έσοδα και κέρδη</t>
  </si>
  <si>
    <t>Αποτελέσματα προ τόκων και φόρων</t>
  </si>
  <si>
    <t>Χρεωστικοί τόκοι</t>
  </si>
  <si>
    <t>Αποτελέσματα προ φόρων</t>
  </si>
  <si>
    <t>Φόροι εισοδήματος</t>
  </si>
  <si>
    <t>Αποτελέσματα περιόδου μετά από φόρους</t>
  </si>
  <si>
    <t xml:space="preserve">Φόρος εισοδήματος </t>
  </si>
  <si>
    <t xml:space="preserve"> MY PLANTS A.E.</t>
  </si>
  <si>
    <t xml:space="preserve">ΙΣΟΛΟΓΙΣΜΟΣ ΤΗΣ 30ης ΙΟΥΝΙΟΥ 2016- 9η ΕΤΑΙΡΙΚΗ ΧΡΗΣΗ (1.7.2015 – 30.6.2016) ΑΡ.Μ.Α.Ε. 62819/70/Β/07/29 </t>
  </si>
  <si>
    <t>Χρήση 2016</t>
  </si>
  <si>
    <t>Μεταβολές αποθεμάτων (εμπορεύματα-προϊόντα)</t>
  </si>
  <si>
    <t>Αγορές εμπορευμάτων</t>
  </si>
  <si>
    <t>Παροχές σε εργαζόμενους</t>
  </si>
  <si>
    <t>Αποσβέσεις</t>
  </si>
  <si>
    <t>Τακτικό αποθεματικό</t>
  </si>
  <si>
    <t>Υπόλοιπο κερδών σε νέο χρήσης</t>
  </si>
  <si>
    <t>Σύνολο: Υπόλοιπο κερδών σε νέο</t>
  </si>
  <si>
    <t>Ηράκλειο, 30 Οκτωβρίου 2016</t>
  </si>
  <si>
    <t>ΠΑΠΑΔΟΓΙΑΝΝΑΚΗΣ ΖΑΧΑΡΙΑΣ</t>
  </si>
  <si>
    <t>ΑΔΤ ΑΒ 959849</t>
  </si>
  <si>
    <t>Η Αντιπρόεδρος του Δ.Σ.</t>
  </si>
  <si>
    <t>ΠΑΠΑΔΟΓΙΑΝΝΑΚΗ ΜΑΡΙΑ</t>
  </si>
  <si>
    <t>ΑΔΤ ΑΒ 959863</t>
  </si>
  <si>
    <t>Χρήση 2017</t>
  </si>
  <si>
    <t>Μεταβατικοί λογαριασμοί ενεργητικού</t>
  </si>
  <si>
    <t>ΙΣΟΛΟΓΙΣΜΟΣ ΤΗΣ 30ης ΙΟΥΝΙΟΥ 2018- 11η ΕΤΑΙΡΙΚΗ ΧΡΗΣΗ (1.7.2017 – 30.6.2018) ΑΡ.ΓΕΜΗ 77764427000</t>
  </si>
  <si>
    <t>Ηράκλειο, 30 Οκτωβρίου 2018</t>
  </si>
  <si>
    <t>ΠΑΠΑΔΟΓΙΑΝΝΑΚΗ ΑΡΓΥΡΩ</t>
  </si>
  <si>
    <t>ΑΔΤ ΑΕ 456745</t>
  </si>
  <si>
    <t>Χρήση 2018</t>
  </si>
  <si>
    <t>ΙΣΟΛΟΓΙΣΜΟΣ ΤΗΣ 30ης ΙΟΥΝΙΟΥ 2019- 12η ΕΤΑΙΡΙΚΗ ΧΡΗΣΗ (1.7.2018 – 30.6.2019) ΑΡ.ΓΕΜΗ 77764427000</t>
  </si>
  <si>
    <t>Ηράκλειο, 31 Οκτωβριου 2019</t>
  </si>
  <si>
    <t>Χρήση 2019</t>
  </si>
  <si>
    <t>Πιστωτικοι τοκοι</t>
  </si>
  <si>
    <t>ΦΥΤΩΡΙΑ ΚΡΗΤΗΣ AΝΩΝΥΜΟΣ ΕΤΑΙΡΙΑ</t>
  </si>
  <si>
    <t>Η Πρόεδρος του Δ.Σ.</t>
  </si>
</sst>
</file>

<file path=xl/styles.xml><?xml version="1.0" encoding="utf-8"?>
<styleSheet xmlns="http://schemas.openxmlformats.org/spreadsheetml/2006/main">
  <fonts count="12">
    <font>
      <sz val="10"/>
      <name val="MS Sans Serif"/>
      <family val="2"/>
      <charset val="161"/>
    </font>
    <font>
      <b/>
      <sz val="14"/>
      <name val="MS Sans Serif"/>
      <family val="2"/>
      <charset val="161"/>
    </font>
    <font>
      <sz val="10"/>
      <name val="Arial Narrow"/>
      <family val="2"/>
      <charset val="161"/>
    </font>
    <font>
      <sz val="8"/>
      <name val="Arial Narrow"/>
      <family val="2"/>
      <charset val="161"/>
    </font>
    <font>
      <b/>
      <sz val="14"/>
      <name val="Arial Narrow"/>
      <family val="2"/>
      <charset val="161"/>
    </font>
    <font>
      <b/>
      <sz val="9"/>
      <name val="Arial Narrow"/>
      <family val="2"/>
      <charset val="161"/>
    </font>
    <font>
      <b/>
      <sz val="8"/>
      <name val="Arial Narrow"/>
      <family val="2"/>
      <charset val="161"/>
    </font>
    <font>
      <b/>
      <u/>
      <sz val="8"/>
      <name val="Arial Narrow"/>
      <family val="2"/>
      <charset val="161"/>
    </font>
    <font>
      <b/>
      <i/>
      <sz val="8"/>
      <name val="Arial Narrow"/>
      <family val="2"/>
      <charset val="161"/>
    </font>
    <font>
      <sz val="8.5"/>
      <name val="MS Sans Serif"/>
      <family val="2"/>
      <charset val="161"/>
    </font>
    <font>
      <sz val="8"/>
      <name val="MS Sans Serif"/>
      <family val="2"/>
      <charset val="161"/>
    </font>
    <font>
      <b/>
      <sz val="10"/>
      <name val="MS Sans Serif"/>
      <family val="2"/>
      <charset val="16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100">
    <xf numFmtId="0" fontId="0" fillId="0" borderId="0" xfId="0"/>
    <xf numFmtId="0" fontId="2" fillId="0" borderId="0" xfId="0" applyFont="1"/>
    <xf numFmtId="4" fontId="2" fillId="0" borderId="0" xfId="0" applyNumberFormat="1" applyFont="1" applyAlignment="1">
      <alignment horizontal="right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/>
    <xf numFmtId="0" fontId="2" fillId="0" borderId="1" xfId="0" applyFont="1" applyBorder="1"/>
    <xf numFmtId="0" fontId="2" fillId="0" borderId="2" xfId="0" applyFont="1" applyBorder="1"/>
    <xf numFmtId="4" fontId="2" fillId="0" borderId="2" xfId="0" applyNumberFormat="1" applyFont="1" applyBorder="1" applyAlignment="1">
      <alignment horizontal="right"/>
    </xf>
    <xf numFmtId="4" fontId="2" fillId="0" borderId="2" xfId="0" applyNumberFormat="1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6" fillId="0" borderId="0" xfId="0" applyFont="1"/>
    <xf numFmtId="4" fontId="6" fillId="0" borderId="0" xfId="0" applyNumberFormat="1" applyFont="1" applyAlignment="1">
      <alignment horizontal="right"/>
    </xf>
    <xf numFmtId="0" fontId="6" fillId="0" borderId="0" xfId="0" applyFont="1" applyBorder="1"/>
    <xf numFmtId="4" fontId="6" fillId="0" borderId="0" xfId="0" applyNumberFormat="1" applyFont="1"/>
    <xf numFmtId="0" fontId="2" fillId="0" borderId="6" xfId="0" applyFont="1" applyBorder="1"/>
    <xf numFmtId="0" fontId="6" fillId="0" borderId="7" xfId="0" applyFont="1" applyBorder="1"/>
    <xf numFmtId="4" fontId="6" fillId="0" borderId="7" xfId="0" applyNumberFormat="1" applyFont="1" applyBorder="1" applyAlignment="1">
      <alignment horizontal="right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/>
    <xf numFmtId="4" fontId="6" fillId="0" borderId="7" xfId="0" applyNumberFormat="1" applyFont="1" applyBorder="1"/>
    <xf numFmtId="0" fontId="2" fillId="0" borderId="9" xfId="0" applyFont="1" applyBorder="1"/>
    <xf numFmtId="0" fontId="6" fillId="0" borderId="4" xfId="0" applyFont="1" applyBorder="1"/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4" fontId="3" fillId="0" borderId="0" xfId="0" applyNumberFormat="1" applyFont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4" fontId="6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4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4" fontId="3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3" fillId="0" borderId="0" xfId="0" applyFont="1"/>
    <xf numFmtId="4" fontId="3" fillId="0" borderId="0" xfId="0" applyNumberFormat="1" applyFont="1"/>
    <xf numFmtId="0" fontId="6" fillId="0" borderId="0" xfId="0" applyFont="1" applyAlignment="1">
      <alignment horizontal="left" vertical="center"/>
    </xf>
    <xf numFmtId="4" fontId="3" fillId="0" borderId="11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4" fontId="3" fillId="0" borderId="7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2" fillId="0" borderId="13" xfId="0" applyFont="1" applyBorder="1"/>
    <xf numFmtId="0" fontId="3" fillId="0" borderId="14" xfId="0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2" fillId="0" borderId="15" xfId="0" applyFont="1" applyBorder="1"/>
    <xf numFmtId="0" fontId="3" fillId="0" borderId="16" xfId="0" applyFont="1" applyBorder="1"/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/>
    <xf numFmtId="0" fontId="2" fillId="0" borderId="17" xfId="0" applyFont="1" applyBorder="1"/>
    <xf numFmtId="4" fontId="3" fillId="0" borderId="0" xfId="0" applyNumberFormat="1" applyFont="1" applyAlignment="1">
      <alignment horizontal="right"/>
    </xf>
    <xf numFmtId="4" fontId="3" fillId="0" borderId="18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4" fontId="3" fillId="0" borderId="0" xfId="0" applyNumberFormat="1" applyFont="1" applyBorder="1" applyAlignment="1">
      <alignment horizontal="right"/>
    </xf>
    <xf numFmtId="4" fontId="3" fillId="0" borderId="2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 vertical="center"/>
    </xf>
    <xf numFmtId="4" fontId="3" fillId="0" borderId="19" xfId="0" applyNumberFormat="1" applyFont="1" applyBorder="1" applyAlignment="1">
      <alignment horizontal="right" vertical="center"/>
    </xf>
    <xf numFmtId="4" fontId="3" fillId="0" borderId="20" xfId="0" applyNumberFormat="1" applyFont="1" applyBorder="1" applyAlignment="1">
      <alignment horizontal="right" vertical="center"/>
    </xf>
    <xf numFmtId="4" fontId="3" fillId="0" borderId="21" xfId="0" applyNumberFormat="1" applyFont="1" applyBorder="1" applyAlignment="1">
      <alignment horizontal="right" vertical="center"/>
    </xf>
    <xf numFmtId="4" fontId="3" fillId="0" borderId="20" xfId="0" applyNumberFormat="1" applyFont="1" applyBorder="1" applyAlignment="1">
      <alignment horizontal="right"/>
    </xf>
    <xf numFmtId="4" fontId="3" fillId="0" borderId="22" xfId="0" applyNumberFormat="1" applyFont="1" applyBorder="1" applyAlignment="1">
      <alignment horizontal="right" vertical="center"/>
    </xf>
    <xf numFmtId="4" fontId="3" fillId="0" borderId="23" xfId="0" applyNumberFormat="1" applyFont="1" applyBorder="1" applyAlignment="1">
      <alignment horizontal="right" vertical="center"/>
    </xf>
    <xf numFmtId="4" fontId="3" fillId="0" borderId="18" xfId="0" applyNumberFormat="1" applyFont="1" applyBorder="1"/>
    <xf numFmtId="4" fontId="3" fillId="0" borderId="18" xfId="0" applyNumberFormat="1" applyFont="1" applyBorder="1" applyAlignment="1">
      <alignment vertical="center"/>
    </xf>
    <xf numFmtId="4" fontId="3" fillId="0" borderId="21" xfId="0" applyNumberFormat="1" applyFont="1" applyBorder="1"/>
    <xf numFmtId="4" fontId="3" fillId="0" borderId="21" xfId="0" applyNumberFormat="1" applyFont="1" applyBorder="1" applyAlignment="1">
      <alignment vertical="center"/>
    </xf>
    <xf numFmtId="4" fontId="3" fillId="0" borderId="22" xfId="0" applyNumberFormat="1" applyFont="1" applyBorder="1" applyAlignment="1">
      <alignment vertical="center"/>
    </xf>
    <xf numFmtId="4" fontId="3" fillId="0" borderId="18" xfId="0" applyNumberFormat="1" applyFont="1" applyBorder="1" applyAlignment="1">
      <alignment horizontal="right"/>
    </xf>
    <xf numFmtId="4" fontId="10" fillId="0" borderId="0" xfId="0" applyNumberFormat="1" applyFont="1" applyBorder="1" applyAlignment="1">
      <alignment horizontal="right" vertical="center"/>
    </xf>
    <xf numFmtId="4" fontId="9" fillId="0" borderId="0" xfId="0" applyNumberFormat="1" applyFont="1" applyBorder="1" applyAlignment="1">
      <alignment horizontal="right" vertical="center"/>
    </xf>
    <xf numFmtId="4" fontId="3" fillId="0" borderId="23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2" fontId="6" fillId="0" borderId="0" xfId="0" applyNumberFormat="1" applyFont="1" applyAlignment="1">
      <alignment horizontal="left" vertical="center" wrapText="1"/>
    </xf>
    <xf numFmtId="0" fontId="6" fillId="0" borderId="24" xfId="0" applyFont="1" applyBorder="1" applyAlignment="1"/>
    <xf numFmtId="0" fontId="11" fillId="0" borderId="25" xfId="0" applyFont="1" applyBorder="1" applyAlignment="1"/>
    <xf numFmtId="0" fontId="11" fillId="0" borderId="26" xfId="0" applyFont="1" applyBorder="1" applyAlignment="1"/>
    <xf numFmtId="0" fontId="8" fillId="0" borderId="7" xfId="0" applyFont="1" applyBorder="1" applyAlignment="1">
      <alignment horizontal="center" vertical="center"/>
    </xf>
  </cellXfs>
  <cellStyles count="2">
    <cellStyle name="MS SANS SERIF 14 BOLD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2"/>
  <sheetViews>
    <sheetView tabSelected="1" workbookViewId="0">
      <selection activeCell="O48" sqref="O48"/>
    </sheetView>
  </sheetViews>
  <sheetFormatPr defaultRowHeight="13.5"/>
  <cols>
    <col min="1" max="2" width="0.85546875" style="1" customWidth="1"/>
    <col min="3" max="3" width="23.28515625" style="1" customWidth="1"/>
    <col min="4" max="4" width="1.7109375" style="1" customWidth="1"/>
    <col min="5" max="5" width="9.28515625" style="2" customWidth="1"/>
    <col min="6" max="6" width="0.5703125" style="1" customWidth="1"/>
    <col min="7" max="7" width="9.28515625" style="2" customWidth="1"/>
    <col min="8" max="8" width="0.5703125" style="1" customWidth="1"/>
    <col min="9" max="9" width="9.28515625" style="68" customWidth="1"/>
    <col min="10" max="11" width="0.5703125" style="1" customWidth="1"/>
    <col min="12" max="12" width="9.28515625" style="2" customWidth="1"/>
    <col min="13" max="13" width="0.5703125" style="1" customWidth="1"/>
    <col min="14" max="14" width="0.140625" style="1" customWidth="1"/>
    <col min="15" max="15" width="25" style="1" customWidth="1"/>
    <col min="16" max="16" width="0.5703125" style="1" customWidth="1"/>
    <col min="17" max="17" width="9.28515625" style="3" customWidth="1"/>
    <col min="18" max="18" width="0.5703125" style="1" customWidth="1"/>
    <col min="19" max="19" width="9.28515625" style="3" customWidth="1"/>
    <col min="20" max="20" width="0.5703125" style="1" customWidth="1"/>
    <col min="21" max="21" width="0.85546875" style="1" customWidth="1"/>
    <col min="22" max="16384" width="9.140625" style="1"/>
  </cols>
  <sheetData>
    <row r="1" spans="1:21">
      <c r="A1" s="4"/>
      <c r="B1" s="7"/>
      <c r="C1" s="8"/>
      <c r="D1" s="8"/>
      <c r="E1" s="9"/>
      <c r="F1" s="8"/>
      <c r="G1" s="9"/>
      <c r="H1" s="8"/>
      <c r="I1" s="72"/>
      <c r="J1" s="8"/>
      <c r="K1" s="8"/>
      <c r="L1" s="9"/>
      <c r="M1" s="8"/>
      <c r="N1" s="8"/>
      <c r="O1" s="8"/>
      <c r="P1" s="8"/>
      <c r="Q1" s="10"/>
      <c r="R1" s="8"/>
      <c r="S1" s="10"/>
      <c r="T1" s="11"/>
      <c r="U1" s="4"/>
    </row>
    <row r="2" spans="1:21" ht="18">
      <c r="A2" s="4"/>
      <c r="B2" s="12"/>
      <c r="C2" s="91" t="s">
        <v>88</v>
      </c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13"/>
      <c r="U2" s="4"/>
    </row>
    <row r="3" spans="1:21">
      <c r="A3" s="4"/>
      <c r="B3" s="12"/>
      <c r="C3" s="92" t="s">
        <v>84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13"/>
      <c r="U3" s="4"/>
    </row>
    <row r="4" spans="1:21">
      <c r="A4" s="4"/>
      <c r="B4" s="12"/>
      <c r="C4" s="14"/>
      <c r="D4" s="14"/>
      <c r="E4" s="15"/>
      <c r="F4" s="14"/>
      <c r="G4" s="15"/>
      <c r="H4" s="14"/>
      <c r="I4" s="15"/>
      <c r="J4" s="14"/>
      <c r="K4" s="14"/>
      <c r="L4" s="15"/>
      <c r="M4" s="14"/>
      <c r="N4" s="16"/>
      <c r="O4" s="14"/>
      <c r="P4" s="14"/>
      <c r="Q4" s="17"/>
      <c r="R4" s="14"/>
      <c r="S4" s="17"/>
      <c r="T4" s="13"/>
      <c r="U4" s="4"/>
    </row>
    <row r="5" spans="1:21">
      <c r="A5" s="4"/>
      <c r="B5" s="18"/>
      <c r="C5" s="19"/>
      <c r="D5" s="19"/>
      <c r="E5" s="20"/>
      <c r="F5" s="19"/>
      <c r="G5" s="20"/>
      <c r="H5" s="19"/>
      <c r="I5" s="20"/>
      <c r="J5" s="19"/>
      <c r="K5" s="19"/>
      <c r="L5" s="20"/>
      <c r="M5" s="19"/>
      <c r="N5" s="22"/>
      <c r="O5" s="19"/>
      <c r="P5" s="19"/>
      <c r="Q5" s="23"/>
      <c r="R5" s="19"/>
      <c r="S5" s="23"/>
      <c r="T5" s="24"/>
      <c r="U5" s="4"/>
    </row>
    <row r="6" spans="1:21">
      <c r="A6" s="16"/>
      <c r="B6" s="25"/>
      <c r="C6" s="26" t="s">
        <v>0</v>
      </c>
      <c r="D6" s="27"/>
      <c r="E6" s="28"/>
      <c r="F6" s="27"/>
      <c r="H6" s="27"/>
      <c r="I6" s="73" t="s">
        <v>86</v>
      </c>
      <c r="J6" s="27"/>
      <c r="K6" s="27"/>
      <c r="L6" s="73" t="s">
        <v>83</v>
      </c>
      <c r="M6" s="27"/>
      <c r="N6" s="29"/>
      <c r="O6" s="30" t="s">
        <v>1</v>
      </c>
      <c r="P6" s="31"/>
      <c r="Q6" s="32" t="s">
        <v>86</v>
      </c>
      <c r="R6" s="33"/>
      <c r="S6" s="32" t="s">
        <v>83</v>
      </c>
      <c r="T6" s="13"/>
      <c r="U6" s="4"/>
    </row>
    <row r="7" spans="1:21">
      <c r="A7" s="16"/>
      <c r="B7" s="25"/>
      <c r="C7" s="93" t="s">
        <v>12</v>
      </c>
      <c r="D7" s="94"/>
      <c r="E7" s="94"/>
      <c r="F7" s="36"/>
      <c r="G7" s="35" t="s">
        <v>11</v>
      </c>
      <c r="H7" s="36"/>
      <c r="I7" s="35" t="s">
        <v>11</v>
      </c>
      <c r="J7" s="34"/>
      <c r="K7" s="36"/>
      <c r="L7" s="35" t="s">
        <v>11</v>
      </c>
      <c r="M7" s="34"/>
      <c r="N7" s="29"/>
      <c r="O7" s="14" t="s">
        <v>29</v>
      </c>
      <c r="P7" s="31"/>
      <c r="Q7" s="37" t="s">
        <v>11</v>
      </c>
      <c r="R7" s="38"/>
      <c r="S7" s="37" t="s">
        <v>11</v>
      </c>
      <c r="T7" s="13"/>
      <c r="U7" s="4"/>
    </row>
    <row r="8" spans="1:21">
      <c r="A8" s="16"/>
      <c r="B8" s="25"/>
      <c r="C8" s="34" t="s">
        <v>13</v>
      </c>
      <c r="D8" s="34"/>
      <c r="F8" s="36"/>
      <c r="H8" s="36"/>
      <c r="J8" s="34"/>
      <c r="K8" s="36"/>
      <c r="L8" s="68"/>
      <c r="M8" s="34"/>
      <c r="N8" s="29"/>
      <c r="O8" s="14" t="s">
        <v>31</v>
      </c>
      <c r="P8" s="31"/>
      <c r="Q8" s="37"/>
      <c r="R8" s="38"/>
      <c r="S8" s="37"/>
      <c r="T8" s="13"/>
      <c r="U8" s="4"/>
    </row>
    <row r="9" spans="1:21">
      <c r="A9" s="16"/>
      <c r="B9" s="25"/>
      <c r="C9" s="31" t="s">
        <v>14</v>
      </c>
      <c r="D9" s="34"/>
      <c r="E9" s="28" t="s">
        <v>22</v>
      </c>
      <c r="F9" s="39"/>
      <c r="G9" s="28" t="s">
        <v>11</v>
      </c>
      <c r="H9" s="39"/>
      <c r="I9" s="28">
        <v>224358.12</v>
      </c>
      <c r="J9" s="34"/>
      <c r="K9" s="39"/>
      <c r="L9" s="28">
        <v>237128.38</v>
      </c>
      <c r="M9" s="34"/>
      <c r="N9" s="29"/>
      <c r="O9" s="31" t="s">
        <v>30</v>
      </c>
      <c r="Q9" s="80">
        <v>250000</v>
      </c>
      <c r="R9" s="40"/>
      <c r="S9" s="80">
        <v>250000</v>
      </c>
      <c r="T9" s="13"/>
      <c r="U9" s="4"/>
    </row>
    <row r="10" spans="1:21">
      <c r="A10" s="4"/>
      <c r="B10" s="12"/>
      <c r="C10" s="31" t="s">
        <v>15</v>
      </c>
      <c r="D10" s="34"/>
      <c r="I10" s="68">
        <v>41071.279999999999</v>
      </c>
      <c r="J10" s="40"/>
      <c r="L10" s="68">
        <v>2873.03</v>
      </c>
      <c r="M10" s="27"/>
      <c r="N10" s="29"/>
      <c r="O10" s="34" t="s">
        <v>26</v>
      </c>
      <c r="P10" s="40"/>
      <c r="Q10" s="43">
        <f>SUM(Q9)</f>
        <v>250000</v>
      </c>
      <c r="R10" s="40"/>
      <c r="S10" s="43">
        <f>SUM(S9)</f>
        <v>250000</v>
      </c>
      <c r="T10" s="13"/>
      <c r="U10" s="4"/>
    </row>
    <row r="11" spans="1:21" ht="12.75">
      <c r="A11" s="4"/>
      <c r="B11" s="12"/>
      <c r="C11" s="44" t="s">
        <v>16</v>
      </c>
      <c r="D11" s="34"/>
      <c r="E11" s="41" t="s">
        <v>11</v>
      </c>
      <c r="F11" s="45"/>
      <c r="G11" s="41" t="s">
        <v>11</v>
      </c>
      <c r="H11" s="45"/>
      <c r="I11" s="69">
        <v>11101.94</v>
      </c>
      <c r="J11" s="43"/>
      <c r="K11" s="45"/>
      <c r="L11" s="69">
        <v>6887.95</v>
      </c>
      <c r="M11" s="27"/>
      <c r="N11" s="29"/>
      <c r="O11" s="49" t="s">
        <v>32</v>
      </c>
      <c r="P11" s="40"/>
      <c r="Q11" s="45" t="s">
        <v>11</v>
      </c>
      <c r="R11" s="45"/>
      <c r="S11" s="45" t="s">
        <v>11</v>
      </c>
      <c r="T11" s="13"/>
      <c r="U11" s="4"/>
    </row>
    <row r="12" spans="1:21" ht="12.75">
      <c r="A12" s="4"/>
      <c r="B12" s="12"/>
      <c r="C12" s="49" t="s">
        <v>26</v>
      </c>
      <c r="D12" s="34"/>
      <c r="E12" s="41" t="s">
        <v>11</v>
      </c>
      <c r="F12" s="45"/>
      <c r="G12" s="41" t="s">
        <v>11</v>
      </c>
      <c r="H12" s="45"/>
      <c r="I12" s="41">
        <f>SUM(I9:I11)</f>
        <v>276531.34000000003</v>
      </c>
      <c r="J12" s="43"/>
      <c r="K12" s="45"/>
      <c r="L12" s="41">
        <f>SUM(L9:L11)</f>
        <v>246889.36000000002</v>
      </c>
      <c r="M12" s="27"/>
      <c r="N12" s="29"/>
      <c r="O12" s="31" t="s">
        <v>33</v>
      </c>
      <c r="Q12" s="45">
        <v>71187.31</v>
      </c>
      <c r="R12" s="46"/>
      <c r="S12" s="45">
        <v>77404.44</v>
      </c>
      <c r="T12" s="13"/>
      <c r="U12" s="4"/>
    </row>
    <row r="13" spans="1:21" ht="12.75">
      <c r="A13" s="4"/>
      <c r="B13" s="12"/>
      <c r="C13" s="49" t="s">
        <v>17</v>
      </c>
      <c r="D13" s="34"/>
      <c r="E13" s="41" t="s">
        <v>22</v>
      </c>
      <c r="F13" s="45"/>
      <c r="G13" s="41" t="s">
        <v>11</v>
      </c>
      <c r="H13" s="45"/>
      <c r="I13" s="41" t="s">
        <v>11</v>
      </c>
      <c r="J13" s="43"/>
      <c r="K13" s="45"/>
      <c r="L13" s="41" t="s">
        <v>11</v>
      </c>
      <c r="M13" s="27"/>
      <c r="N13" s="29"/>
      <c r="O13" s="44" t="s">
        <v>34</v>
      </c>
      <c r="Q13" s="81">
        <v>60535.28</v>
      </c>
      <c r="R13" s="46"/>
      <c r="S13" s="81">
        <v>47069.41</v>
      </c>
      <c r="T13" s="13"/>
      <c r="U13" s="4"/>
    </row>
    <row r="14" spans="1:21" ht="14.25" thickBot="1">
      <c r="A14" s="4"/>
      <c r="B14" s="12"/>
      <c r="C14" s="44" t="s">
        <v>18</v>
      </c>
      <c r="D14" s="34"/>
      <c r="E14" s="41" t="s">
        <v>11</v>
      </c>
      <c r="F14" s="45"/>
      <c r="G14" s="41" t="s">
        <v>11</v>
      </c>
      <c r="H14" s="45"/>
      <c r="I14" s="69">
        <v>0.01</v>
      </c>
      <c r="J14" s="43"/>
      <c r="K14" s="45"/>
      <c r="L14" s="69">
        <v>0.01</v>
      </c>
      <c r="M14" s="27"/>
      <c r="N14" s="29"/>
      <c r="O14" s="14" t="s">
        <v>26</v>
      </c>
      <c r="Q14" s="82">
        <f>SUM(Q12:Q13)</f>
        <v>131722.59</v>
      </c>
      <c r="S14" s="82">
        <f>SUM(S12:S13)</f>
        <v>124473.85</v>
      </c>
      <c r="T14" s="13"/>
      <c r="U14" s="4"/>
    </row>
    <row r="15" spans="1:21" thickTop="1">
      <c r="A15" s="4"/>
      <c r="B15" s="12"/>
      <c r="C15" s="49" t="s">
        <v>26</v>
      </c>
      <c r="D15" s="34"/>
      <c r="E15" s="41" t="s">
        <v>11</v>
      </c>
      <c r="F15" s="45"/>
      <c r="G15" s="41" t="s">
        <v>11</v>
      </c>
      <c r="H15" s="45"/>
      <c r="I15" s="41">
        <f>SUM(I14)</f>
        <v>0.01</v>
      </c>
      <c r="J15" s="45"/>
      <c r="K15" s="45"/>
      <c r="L15" s="41">
        <f>SUM(L14)</f>
        <v>0.01</v>
      </c>
      <c r="M15" s="34"/>
      <c r="N15" s="29"/>
      <c r="O15" s="34" t="s">
        <v>35</v>
      </c>
      <c r="P15" s="40"/>
      <c r="Q15" s="45">
        <f>SUM(Q14+Q10)</f>
        <v>381722.58999999997</v>
      </c>
      <c r="R15" s="43"/>
      <c r="S15" s="45">
        <f>SUM(S14+S10)</f>
        <v>374473.85</v>
      </c>
      <c r="T15" s="13"/>
      <c r="U15" s="4"/>
    </row>
    <row r="16" spans="1:21" ht="12.75">
      <c r="A16" s="4"/>
      <c r="B16" s="12"/>
      <c r="C16" s="95" t="s">
        <v>50</v>
      </c>
      <c r="D16" s="94"/>
      <c r="E16" s="94"/>
      <c r="F16" s="45"/>
      <c r="G16" s="41" t="s">
        <v>11</v>
      </c>
      <c r="H16" s="45"/>
      <c r="I16" s="41" t="s">
        <v>11</v>
      </c>
      <c r="J16" s="45"/>
      <c r="K16" s="45"/>
      <c r="L16" s="41" t="s">
        <v>11</v>
      </c>
      <c r="M16" s="34"/>
      <c r="N16" s="29"/>
      <c r="O16" s="49" t="s">
        <v>36</v>
      </c>
      <c r="P16" s="40"/>
      <c r="Q16" s="45" t="s">
        <v>11</v>
      </c>
      <c r="R16" s="43"/>
      <c r="S16" s="45" t="s">
        <v>11</v>
      </c>
      <c r="T16" s="13"/>
      <c r="U16" s="4"/>
    </row>
    <row r="17" spans="1:23" ht="9.75" customHeight="1">
      <c r="A17" s="4"/>
      <c r="B17" s="12"/>
      <c r="C17" s="44" t="s">
        <v>19</v>
      </c>
      <c r="D17" s="34"/>
      <c r="E17" s="41"/>
      <c r="F17" s="45"/>
      <c r="G17" s="41"/>
      <c r="H17" s="45"/>
      <c r="I17" s="69">
        <v>0</v>
      </c>
      <c r="J17" s="45"/>
      <c r="K17" s="45"/>
      <c r="L17" s="69">
        <v>0</v>
      </c>
      <c r="M17" s="34"/>
      <c r="N17" s="29"/>
      <c r="O17" s="14" t="s">
        <v>37</v>
      </c>
      <c r="Q17" s="48" t="s">
        <v>11</v>
      </c>
      <c r="S17" s="48" t="s">
        <v>11</v>
      </c>
      <c r="T17" s="13"/>
      <c r="U17" s="4"/>
    </row>
    <row r="18" spans="1:23" ht="9.9499999999999993" customHeight="1" thickBot="1">
      <c r="A18" s="4"/>
      <c r="B18" s="12"/>
      <c r="C18" s="49" t="s">
        <v>26</v>
      </c>
      <c r="D18" s="31"/>
      <c r="E18" s="41"/>
      <c r="F18" s="45"/>
      <c r="G18" s="41"/>
      <c r="H18" s="45"/>
      <c r="I18" s="76">
        <f>SUM(I17)</f>
        <v>0</v>
      </c>
      <c r="J18" s="45"/>
      <c r="K18" s="45"/>
      <c r="L18" s="76">
        <f>SUM(L17)</f>
        <v>0</v>
      </c>
      <c r="M18" s="34"/>
      <c r="N18" s="29"/>
      <c r="O18" s="31" t="s">
        <v>38</v>
      </c>
      <c r="P18" s="40"/>
      <c r="Q18" s="81">
        <v>0</v>
      </c>
      <c r="R18" s="45"/>
      <c r="S18" s="81">
        <v>0</v>
      </c>
      <c r="T18" s="13"/>
      <c r="U18" s="4"/>
    </row>
    <row r="19" spans="1:23" ht="11.1" customHeight="1" thickTop="1">
      <c r="A19" s="4"/>
      <c r="B19" s="12"/>
      <c r="C19" s="34" t="s">
        <v>20</v>
      </c>
      <c r="D19" s="31"/>
      <c r="E19" s="41"/>
      <c r="F19" s="45"/>
      <c r="G19" s="41" t="s">
        <v>11</v>
      </c>
      <c r="H19" s="45"/>
      <c r="I19" s="41">
        <f>SUM(I18+I12+I15)</f>
        <v>276531.35000000003</v>
      </c>
      <c r="J19" s="45"/>
      <c r="K19" s="45"/>
      <c r="L19" s="41">
        <f>SUM(L18+L12+L15)</f>
        <v>246889.37000000002</v>
      </c>
      <c r="M19" s="34"/>
      <c r="N19" s="29"/>
      <c r="O19" s="49" t="s">
        <v>26</v>
      </c>
      <c r="Q19" s="45">
        <f>SUM(Q18)</f>
        <v>0</v>
      </c>
      <c r="R19" s="45"/>
      <c r="S19" s="45">
        <f>SUM(S18)</f>
        <v>0</v>
      </c>
      <c r="T19" s="13"/>
      <c r="U19" s="4"/>
    </row>
    <row r="20" spans="1:23" ht="9.6" customHeight="1">
      <c r="A20" s="4"/>
      <c r="B20" s="12"/>
      <c r="C20" s="34" t="s">
        <v>21</v>
      </c>
      <c r="D20" s="31"/>
      <c r="E20" s="41"/>
      <c r="F20" s="45"/>
      <c r="G20" s="41"/>
      <c r="H20" s="45"/>
      <c r="I20" s="41"/>
      <c r="J20" s="45"/>
      <c r="K20" s="45"/>
      <c r="L20" s="41"/>
      <c r="M20" s="34"/>
      <c r="N20" s="29"/>
      <c r="O20" s="49" t="s">
        <v>39</v>
      </c>
      <c r="Q20" s="45" t="s">
        <v>11</v>
      </c>
      <c r="R20" s="51"/>
      <c r="S20" s="45" t="s">
        <v>11</v>
      </c>
      <c r="T20" s="13"/>
      <c r="U20" s="4"/>
    </row>
    <row r="21" spans="1:23" ht="10.5" customHeight="1">
      <c r="A21" s="4"/>
      <c r="B21" s="12"/>
      <c r="C21" s="49" t="s">
        <v>23</v>
      </c>
      <c r="D21" s="31"/>
      <c r="E21" s="41"/>
      <c r="F21" s="45"/>
      <c r="G21" s="41"/>
      <c r="H21" s="45"/>
      <c r="I21" s="41" t="s">
        <v>11</v>
      </c>
      <c r="J21" s="51"/>
      <c r="K21" s="45"/>
      <c r="L21" s="41" t="s">
        <v>11</v>
      </c>
      <c r="M21" s="34"/>
      <c r="N21" s="29"/>
      <c r="O21" s="31" t="s">
        <v>40</v>
      </c>
      <c r="Q21" s="45">
        <v>0</v>
      </c>
      <c r="R21" s="51"/>
      <c r="S21" s="45">
        <v>0</v>
      </c>
      <c r="T21" s="13"/>
      <c r="U21" s="4"/>
    </row>
    <row r="22" spans="1:23" ht="10.5" customHeight="1">
      <c r="A22" s="4"/>
      <c r="B22" s="12"/>
      <c r="C22" s="31" t="s">
        <v>24</v>
      </c>
      <c r="E22" s="49"/>
      <c r="F22" s="51"/>
      <c r="G22" s="14"/>
      <c r="H22" s="51"/>
      <c r="I22" s="28">
        <v>544719.35</v>
      </c>
      <c r="J22" s="45"/>
      <c r="K22" s="51"/>
      <c r="L22" s="28">
        <v>395512.85</v>
      </c>
      <c r="M22" s="34"/>
      <c r="N22" s="29"/>
      <c r="O22" s="47" t="s">
        <v>41</v>
      </c>
      <c r="Q22" s="48">
        <v>682898.84</v>
      </c>
      <c r="S22" s="48">
        <v>338297.85</v>
      </c>
      <c r="T22" s="13"/>
      <c r="U22" s="4"/>
    </row>
    <row r="23" spans="1:23" ht="9.75" customHeight="1">
      <c r="A23" s="4"/>
      <c r="B23" s="12"/>
      <c r="C23" s="14" t="s">
        <v>26</v>
      </c>
      <c r="I23" s="77">
        <f>SUM(I22)</f>
        <v>544719.35</v>
      </c>
      <c r="L23" s="77">
        <f>SUM(L22)</f>
        <v>395512.85</v>
      </c>
      <c r="M23" s="34"/>
      <c r="N23" s="29"/>
      <c r="O23" s="47" t="s">
        <v>42</v>
      </c>
      <c r="Q23" s="48">
        <v>6044.48</v>
      </c>
      <c r="S23" s="48">
        <v>1961.57</v>
      </c>
      <c r="T23" s="13"/>
      <c r="U23" s="4"/>
    </row>
    <row r="24" spans="1:23" ht="9.6" customHeight="1">
      <c r="A24" s="4"/>
      <c r="B24" s="12"/>
      <c r="C24" s="49" t="s">
        <v>25</v>
      </c>
      <c r="E24" s="52"/>
      <c r="F24" s="51"/>
      <c r="G24" s="14"/>
      <c r="H24" s="51"/>
      <c r="I24" s="41" t="s">
        <v>11</v>
      </c>
      <c r="J24" s="45"/>
      <c r="K24" s="51"/>
      <c r="L24" s="41" t="s">
        <v>11</v>
      </c>
      <c r="M24" s="34"/>
      <c r="N24" s="29"/>
      <c r="O24" s="31" t="s">
        <v>43</v>
      </c>
      <c r="P24" s="40"/>
      <c r="Q24" s="45">
        <v>14911.56</v>
      </c>
      <c r="R24" s="45"/>
      <c r="S24" s="45">
        <v>11762.06</v>
      </c>
      <c r="T24" s="13"/>
      <c r="U24" s="4"/>
    </row>
    <row r="25" spans="1:23" ht="9.6" customHeight="1">
      <c r="A25" s="4"/>
      <c r="B25" s="12"/>
      <c r="C25" s="44" t="s">
        <v>27</v>
      </c>
      <c r="E25" s="52"/>
      <c r="F25" s="51"/>
      <c r="G25" s="52"/>
      <c r="H25" s="51"/>
      <c r="I25" s="41">
        <v>487815.22</v>
      </c>
      <c r="J25" s="45"/>
      <c r="K25" s="51"/>
      <c r="L25" s="41">
        <v>291074.17</v>
      </c>
      <c r="M25" s="34"/>
      <c r="N25" s="29"/>
      <c r="O25" s="44" t="s">
        <v>44</v>
      </c>
      <c r="P25" s="40"/>
      <c r="Q25" s="45">
        <v>6942.37</v>
      </c>
      <c r="R25" s="45"/>
      <c r="S25" s="45">
        <v>2142.0100000000002</v>
      </c>
      <c r="T25" s="13"/>
      <c r="U25" s="4"/>
      <c r="V25" s="47"/>
    </row>
    <row r="26" spans="1:23" ht="9.6" customHeight="1">
      <c r="A26" s="4"/>
      <c r="B26" s="12"/>
      <c r="C26" s="44" t="s">
        <v>78</v>
      </c>
      <c r="E26" s="52"/>
      <c r="F26" s="51"/>
      <c r="G26" s="52"/>
      <c r="H26" s="51"/>
      <c r="I26" s="41">
        <v>1628.59</v>
      </c>
      <c r="J26" s="45"/>
      <c r="K26" s="51"/>
      <c r="L26" s="41">
        <v>536.33000000000004</v>
      </c>
      <c r="M26" s="34"/>
      <c r="N26" s="29"/>
      <c r="O26" s="44"/>
      <c r="P26" s="40"/>
      <c r="Q26" s="45"/>
      <c r="R26" s="45"/>
      <c r="S26" s="45"/>
      <c r="T26" s="13"/>
      <c r="U26" s="4"/>
      <c r="V26" s="47"/>
    </row>
    <row r="27" spans="1:23" ht="9.6" customHeight="1">
      <c r="A27" s="4"/>
      <c r="B27" s="12"/>
      <c r="C27" s="44" t="s">
        <v>28</v>
      </c>
      <c r="E27" s="52"/>
      <c r="F27" s="51"/>
      <c r="G27" s="52"/>
      <c r="H27" s="51"/>
      <c r="I27" s="41">
        <v>161727.72</v>
      </c>
      <c r="J27" s="45"/>
      <c r="K27" s="51"/>
      <c r="L27" s="41">
        <v>41359.19</v>
      </c>
      <c r="M27" s="34"/>
      <c r="N27" s="29"/>
      <c r="O27" s="44" t="s">
        <v>45</v>
      </c>
      <c r="P27" s="40"/>
      <c r="Q27" s="81">
        <v>379902.39</v>
      </c>
      <c r="R27" s="45"/>
      <c r="S27" s="81">
        <v>246734.57</v>
      </c>
      <c r="T27" s="13"/>
      <c r="U27" s="4"/>
    </row>
    <row r="28" spans="1:23" ht="10.5" customHeight="1" thickBot="1">
      <c r="A28" s="4"/>
      <c r="B28" s="12"/>
      <c r="C28" s="49" t="s">
        <v>26</v>
      </c>
      <c r="E28" s="52"/>
      <c r="F28" s="51"/>
      <c r="G28" s="52"/>
      <c r="H28" s="51"/>
      <c r="I28" s="76">
        <f>SUM(I25:I27)</f>
        <v>651171.53</v>
      </c>
      <c r="J28" s="45"/>
      <c r="K28" s="51"/>
      <c r="L28" s="76">
        <f>SUM(L25:L27)</f>
        <v>332969.69</v>
      </c>
      <c r="M28" s="34"/>
      <c r="N28" s="29"/>
      <c r="O28" s="49" t="s">
        <v>26</v>
      </c>
      <c r="P28" s="40"/>
      <c r="Q28" s="83">
        <f>SUM(Q21:Q27)</f>
        <v>1090699.6400000001</v>
      </c>
      <c r="R28" s="45"/>
      <c r="S28" s="83">
        <f>SUM(S21:S27)</f>
        <v>600898.06000000006</v>
      </c>
      <c r="T28" s="13"/>
      <c r="U28" s="4"/>
    </row>
    <row r="29" spans="1:23" ht="14.25" customHeight="1" thickTop="1" thickBot="1">
      <c r="A29" s="4"/>
      <c r="B29" s="12"/>
      <c r="C29" s="49" t="s">
        <v>48</v>
      </c>
      <c r="E29" s="52"/>
      <c r="F29" s="51"/>
      <c r="G29" s="52"/>
      <c r="H29" s="51"/>
      <c r="I29" s="78">
        <f>SUM(I28+I23)</f>
        <v>1195890.8799999999</v>
      </c>
      <c r="J29" s="45"/>
      <c r="K29" s="51"/>
      <c r="L29" s="78">
        <f>SUM(L28+L23)</f>
        <v>728482.54</v>
      </c>
      <c r="M29" s="34"/>
      <c r="N29" s="29"/>
      <c r="O29" s="49" t="s">
        <v>46</v>
      </c>
      <c r="P29" s="40"/>
      <c r="Q29" s="84">
        <f>SUM(Q28+Q19)</f>
        <v>1090699.6400000001</v>
      </c>
      <c r="R29" s="45"/>
      <c r="S29" s="84">
        <f>SUM(S28+S19)</f>
        <v>600898.06000000006</v>
      </c>
      <c r="T29" s="13"/>
      <c r="U29" s="4"/>
    </row>
    <row r="30" spans="1:23" ht="25.5" customHeight="1" thickTop="1">
      <c r="A30" s="4"/>
      <c r="B30" s="12"/>
      <c r="C30" s="14" t="s">
        <v>49</v>
      </c>
      <c r="E30" s="52"/>
      <c r="F30" s="51"/>
      <c r="G30" s="52"/>
      <c r="H30" s="51"/>
      <c r="I30" s="41">
        <f>SUM(I29+I19)</f>
        <v>1472422.23</v>
      </c>
      <c r="J30" s="45"/>
      <c r="K30" s="51"/>
      <c r="L30" s="41">
        <f>SUM(L29+L19)</f>
        <v>975371.91</v>
      </c>
      <c r="M30" s="34"/>
      <c r="N30" s="29"/>
      <c r="O30" s="70" t="s">
        <v>47</v>
      </c>
      <c r="P30" s="40"/>
      <c r="Q30" s="45">
        <f>SUM(Q29+Q15)</f>
        <v>1472422.23</v>
      </c>
      <c r="R30" s="45"/>
      <c r="S30" s="45">
        <f>SUM(S29+S15)</f>
        <v>975371.91</v>
      </c>
      <c r="T30" s="13"/>
      <c r="U30" s="4"/>
    </row>
    <row r="31" spans="1:23" ht="14.25" customHeight="1">
      <c r="A31" s="4"/>
      <c r="B31" s="96" t="s">
        <v>51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8"/>
      <c r="O31" s="99" t="s">
        <v>2</v>
      </c>
      <c r="P31" s="99"/>
      <c r="Q31" s="99"/>
      <c r="R31" s="99"/>
      <c r="S31" s="99"/>
      <c r="T31" s="57"/>
      <c r="U31" s="4"/>
    </row>
    <row r="32" spans="1:23" ht="3" customHeight="1">
      <c r="A32" s="4"/>
      <c r="B32" s="12"/>
      <c r="C32" s="56"/>
      <c r="D32" s="56"/>
      <c r="E32" s="54"/>
      <c r="F32" s="56"/>
      <c r="G32" s="54"/>
      <c r="H32" s="56"/>
      <c r="I32" s="54"/>
      <c r="J32" s="56"/>
      <c r="K32" s="56"/>
      <c r="L32" s="54"/>
      <c r="M32" s="55"/>
      <c r="N32" s="56"/>
      <c r="O32" s="56"/>
      <c r="P32" s="56"/>
      <c r="Q32" s="54"/>
      <c r="R32" s="56"/>
      <c r="S32" s="54"/>
      <c r="T32" s="13"/>
      <c r="U32" s="4"/>
      <c r="W32" s="1" t="s">
        <v>11</v>
      </c>
    </row>
    <row r="33" spans="1:21" ht="12.75">
      <c r="A33" s="4"/>
      <c r="B33" s="12"/>
      <c r="C33" s="27" t="s">
        <v>11</v>
      </c>
      <c r="D33" s="53"/>
      <c r="E33" s="41"/>
      <c r="F33" s="53"/>
      <c r="G33" s="41"/>
      <c r="H33" s="31"/>
      <c r="I33" s="73" t="s">
        <v>86</v>
      </c>
      <c r="J33" s="33"/>
      <c r="K33" s="33"/>
      <c r="L33" s="73" t="s">
        <v>83</v>
      </c>
      <c r="M33" s="58"/>
      <c r="N33" s="53"/>
      <c r="O33" s="53"/>
      <c r="P33" s="27"/>
      <c r="Q33" s="32" t="s">
        <v>86</v>
      </c>
      <c r="R33" s="33"/>
      <c r="S33" s="32" t="s">
        <v>83</v>
      </c>
      <c r="T33" s="13"/>
      <c r="U33" s="4"/>
    </row>
    <row r="34" spans="1:21" ht="12.75">
      <c r="A34" s="4"/>
      <c r="B34" s="12"/>
      <c r="C34" s="44" t="s">
        <v>52</v>
      </c>
      <c r="D34" s="31"/>
      <c r="E34" s="28"/>
      <c r="F34" s="40"/>
      <c r="G34" s="52"/>
      <c r="H34" s="45"/>
      <c r="I34" s="41">
        <v>1064885.3500000001</v>
      </c>
      <c r="J34" s="43"/>
      <c r="K34" s="45"/>
      <c r="L34" s="41">
        <v>261866.06</v>
      </c>
      <c r="M34" s="59"/>
      <c r="N34" s="53"/>
      <c r="O34" s="60" t="s">
        <v>3</v>
      </c>
      <c r="P34" s="31"/>
      <c r="Q34" s="45">
        <v>20843.04</v>
      </c>
      <c r="R34" s="43"/>
      <c r="S34" s="45">
        <v>6764.04</v>
      </c>
      <c r="T34" s="13"/>
      <c r="U34" s="4"/>
    </row>
    <row r="35" spans="1:21" ht="12.75">
      <c r="A35" s="4"/>
      <c r="B35" s="12"/>
      <c r="C35" s="44" t="s">
        <v>64</v>
      </c>
      <c r="D35" s="31"/>
      <c r="E35" s="41"/>
      <c r="F35" s="42"/>
      <c r="G35" s="41"/>
      <c r="H35" s="45"/>
      <c r="I35" s="41">
        <v>149206.5</v>
      </c>
      <c r="J35" s="45"/>
      <c r="K35" s="45"/>
      <c r="L35" s="41">
        <v>982.71</v>
      </c>
      <c r="M35" s="59"/>
      <c r="N35" s="53"/>
      <c r="O35" s="44" t="s">
        <v>60</v>
      </c>
      <c r="P35" s="31"/>
      <c r="Q35" s="45">
        <v>6044.48</v>
      </c>
      <c r="R35" s="51"/>
      <c r="S35" s="45">
        <v>1961.57</v>
      </c>
      <c r="T35" s="13"/>
      <c r="U35" s="4"/>
    </row>
    <row r="36" spans="1:21" ht="12.75">
      <c r="A36" s="4"/>
      <c r="B36" s="12"/>
      <c r="C36" s="44" t="s">
        <v>65</v>
      </c>
      <c r="D36" s="31"/>
      <c r="E36" s="41"/>
      <c r="F36" s="42"/>
      <c r="G36" s="41"/>
      <c r="H36" s="45"/>
      <c r="I36" s="41">
        <v>758864.69</v>
      </c>
      <c r="J36" s="45"/>
      <c r="K36" s="45"/>
      <c r="L36" s="41">
        <v>117533.26</v>
      </c>
      <c r="M36" s="59"/>
      <c r="N36" s="31"/>
      <c r="O36" s="44" t="s">
        <v>68</v>
      </c>
      <c r="P36" s="31"/>
      <c r="Q36" s="81">
        <v>739.93</v>
      </c>
      <c r="R36" s="43"/>
      <c r="S36" s="81">
        <v>240.12</v>
      </c>
      <c r="T36" s="13"/>
      <c r="U36" s="4"/>
    </row>
    <row r="37" spans="1:21">
      <c r="A37" s="4"/>
      <c r="B37" s="12"/>
      <c r="C37" s="44" t="s">
        <v>66</v>
      </c>
      <c r="D37" s="31"/>
      <c r="E37" s="14"/>
      <c r="F37" s="42"/>
      <c r="G37" s="41" t="s">
        <v>11</v>
      </c>
      <c r="H37" s="45"/>
      <c r="I37" s="41">
        <v>195292.71</v>
      </c>
      <c r="J37" s="45"/>
      <c r="K37" s="45"/>
      <c r="L37" s="41">
        <v>93641.62</v>
      </c>
      <c r="M37" s="59"/>
      <c r="N37" s="31"/>
      <c r="O37" s="47" t="s">
        <v>11</v>
      </c>
      <c r="T37" s="13"/>
      <c r="U37" s="4"/>
    </row>
    <row r="38" spans="1:21" thickBot="1">
      <c r="A38" s="4"/>
      <c r="B38" s="12"/>
      <c r="C38" s="44" t="s">
        <v>67</v>
      </c>
      <c r="D38" s="31"/>
      <c r="E38" s="41"/>
      <c r="F38" s="42"/>
      <c r="G38" s="41" t="s">
        <v>11</v>
      </c>
      <c r="H38" s="45"/>
      <c r="I38" s="41">
        <v>19305.3</v>
      </c>
      <c r="J38" s="45"/>
      <c r="K38" s="45"/>
      <c r="L38" s="41">
        <v>17800.71</v>
      </c>
      <c r="M38" s="59"/>
      <c r="N38" s="31"/>
      <c r="O38" s="44" t="s">
        <v>5</v>
      </c>
      <c r="P38" s="31"/>
      <c r="Q38" s="50">
        <f>Q34-Q35-Q36</f>
        <v>14058.630000000001</v>
      </c>
      <c r="R38" s="43"/>
      <c r="S38" s="50">
        <f>S34-S35-S36</f>
        <v>4562.3500000000004</v>
      </c>
      <c r="T38" s="13"/>
      <c r="U38" s="4"/>
    </row>
    <row r="39" spans="1:21" thickTop="1">
      <c r="A39" s="4"/>
      <c r="B39" s="12"/>
      <c r="C39" s="44" t="s">
        <v>53</v>
      </c>
      <c r="D39" s="31"/>
      <c r="E39" s="41"/>
      <c r="F39" s="42"/>
      <c r="G39" s="41"/>
      <c r="H39" s="45"/>
      <c r="I39" s="41">
        <v>225625.18</v>
      </c>
      <c r="J39" s="45"/>
      <c r="K39" s="45"/>
      <c r="L39" s="41">
        <v>30547.46</v>
      </c>
      <c r="M39" s="59"/>
      <c r="N39" s="31"/>
      <c r="O39" s="61" t="s">
        <v>6</v>
      </c>
      <c r="P39" s="31"/>
      <c r="Q39" s="45"/>
      <c r="R39" s="43"/>
      <c r="S39" s="45"/>
      <c r="T39" s="13"/>
      <c r="U39" s="4"/>
    </row>
    <row r="40" spans="1:21">
      <c r="A40" s="4"/>
      <c r="B40" s="12"/>
      <c r="C40" s="44" t="s">
        <v>54</v>
      </c>
      <c r="E40" s="41" t="s">
        <v>11</v>
      </c>
      <c r="I40" s="71">
        <v>7677.05</v>
      </c>
      <c r="L40" s="71">
        <v>6957.06</v>
      </c>
      <c r="M40" s="59"/>
      <c r="N40" s="31"/>
      <c r="O40" s="44" t="s">
        <v>4</v>
      </c>
      <c r="Q40" s="45">
        <v>46476.65</v>
      </c>
      <c r="R40" s="51"/>
      <c r="S40" s="45">
        <v>42507.06</v>
      </c>
      <c r="T40" s="13"/>
      <c r="U40" s="4"/>
    </row>
    <row r="41" spans="1:21">
      <c r="A41" s="4"/>
      <c r="B41" s="12"/>
      <c r="C41" s="44" t="s">
        <v>87</v>
      </c>
      <c r="E41" s="41"/>
      <c r="I41" s="85">
        <v>24.91</v>
      </c>
      <c r="L41" s="85">
        <v>0</v>
      </c>
      <c r="M41" s="59"/>
      <c r="N41" s="31"/>
      <c r="O41" s="44" t="s">
        <v>69</v>
      </c>
      <c r="Q41" s="81">
        <v>14058.63</v>
      </c>
      <c r="R41" s="51"/>
      <c r="S41" s="81">
        <v>4562.3500000000004</v>
      </c>
      <c r="T41" s="13"/>
      <c r="U41" s="4"/>
    </row>
    <row r="42" spans="1:21" thickBot="1">
      <c r="A42" s="4"/>
      <c r="B42" s="12"/>
      <c r="C42" s="49" t="s">
        <v>55</v>
      </c>
      <c r="D42" s="31"/>
      <c r="E42" s="41" t="s">
        <v>11</v>
      </c>
      <c r="F42" s="42"/>
      <c r="G42" s="41" t="s">
        <v>11</v>
      </c>
      <c r="H42" s="45"/>
      <c r="I42" s="41">
        <v>22705.93</v>
      </c>
      <c r="J42" s="45"/>
      <c r="K42" s="45"/>
      <c r="L42" s="41">
        <v>8317.36</v>
      </c>
      <c r="M42" s="59"/>
      <c r="N42" s="31"/>
      <c r="O42" s="44" t="s">
        <v>70</v>
      </c>
      <c r="Q42" s="88">
        <f>SUM(Q40:Q41)</f>
        <v>60535.28</v>
      </c>
      <c r="R42" s="51"/>
      <c r="S42" s="88">
        <f>SUM(S40:S41)</f>
        <v>47069.409999999996</v>
      </c>
      <c r="T42" s="13"/>
      <c r="U42" s="4"/>
    </row>
    <row r="43" spans="1:21" thickTop="1">
      <c r="A43" s="4"/>
      <c r="B43" s="12"/>
      <c r="C43" s="44" t="s">
        <v>56</v>
      </c>
      <c r="D43" s="31"/>
      <c r="E43" s="41" t="s">
        <v>11</v>
      </c>
      <c r="F43" s="42"/>
      <c r="G43" s="41" t="s">
        <v>11</v>
      </c>
      <c r="H43" s="45"/>
      <c r="I43" s="69">
        <v>1862.89</v>
      </c>
      <c r="J43" s="45"/>
      <c r="K43" s="45"/>
      <c r="L43" s="69">
        <v>1553.32</v>
      </c>
      <c r="M43" s="59"/>
      <c r="N43" s="31"/>
      <c r="P43" s="53"/>
      <c r="Q43" s="45" t="s">
        <v>11</v>
      </c>
      <c r="R43" s="43"/>
      <c r="S43" s="45" t="s">
        <v>11</v>
      </c>
      <c r="T43" s="13"/>
      <c r="U43" s="4"/>
    </row>
    <row r="44" spans="1:21" ht="12.75">
      <c r="A44" s="4"/>
      <c r="B44" s="12"/>
      <c r="C44" s="49" t="s">
        <v>57</v>
      </c>
      <c r="E44" s="41"/>
      <c r="F44" s="42"/>
      <c r="G44" s="41" t="s">
        <v>11</v>
      </c>
      <c r="H44" s="45"/>
      <c r="I44" s="41">
        <v>20843.04</v>
      </c>
      <c r="J44" s="45"/>
      <c r="K44" s="45"/>
      <c r="L44" s="41">
        <f>L42-L43</f>
        <v>6764.0400000000009</v>
      </c>
      <c r="M44" s="59"/>
      <c r="N44" s="31"/>
      <c r="T44" s="13"/>
      <c r="U44" s="4"/>
    </row>
    <row r="45" spans="1:21" thickBot="1">
      <c r="A45" s="4"/>
      <c r="B45" s="12"/>
      <c r="C45" s="44" t="s">
        <v>58</v>
      </c>
      <c r="D45" s="31"/>
      <c r="E45" s="41"/>
      <c r="F45" s="42"/>
      <c r="G45" s="41"/>
      <c r="H45" s="45"/>
      <c r="I45" s="79">
        <v>6044.48</v>
      </c>
      <c r="J45" s="45"/>
      <c r="K45" s="45"/>
      <c r="L45" s="79">
        <v>1961.57</v>
      </c>
      <c r="M45" s="59"/>
      <c r="N45" s="31"/>
      <c r="O45" s="89" t="s">
        <v>85</v>
      </c>
      <c r="P45" s="89"/>
      <c r="Q45" s="89"/>
      <c r="R45" s="89"/>
      <c r="S45" s="89"/>
      <c r="T45" s="13"/>
      <c r="U45" s="4"/>
    </row>
    <row r="46" spans="1:21" thickTop="1">
      <c r="A46" s="4"/>
      <c r="B46" s="12"/>
      <c r="C46" s="61" t="s">
        <v>59</v>
      </c>
      <c r="D46" s="31"/>
      <c r="E46" s="41"/>
      <c r="F46" s="42"/>
      <c r="G46" s="41"/>
      <c r="H46" s="45"/>
      <c r="I46" s="41">
        <f>I44-I45</f>
        <v>14798.560000000001</v>
      </c>
      <c r="J46" s="45"/>
      <c r="K46" s="45"/>
      <c r="L46" s="41">
        <f>L44-L45</f>
        <v>4802.4700000000012</v>
      </c>
      <c r="M46" s="59"/>
      <c r="N46" s="31"/>
      <c r="O46" s="39" t="s">
        <v>89</v>
      </c>
      <c r="Q46" s="6"/>
      <c r="R46" s="39" t="s">
        <v>74</v>
      </c>
      <c r="S46" s="45"/>
      <c r="T46" s="13"/>
      <c r="U46" s="4"/>
    </row>
    <row r="47" spans="1:21" ht="12.75">
      <c r="A47" s="4"/>
      <c r="B47" s="12"/>
      <c r="C47" s="44" t="s">
        <v>11</v>
      </c>
      <c r="D47" s="31"/>
      <c r="F47" s="42"/>
      <c r="G47" s="41" t="s">
        <v>11</v>
      </c>
      <c r="H47" s="51"/>
      <c r="I47" s="28"/>
      <c r="J47" s="45"/>
      <c r="K47" s="51"/>
      <c r="L47" s="28"/>
      <c r="M47" s="59"/>
      <c r="N47" s="31"/>
      <c r="O47" s="36" t="s">
        <v>81</v>
      </c>
      <c r="P47" s="4"/>
      <c r="Q47" s="45"/>
      <c r="R47" s="36" t="s">
        <v>75</v>
      </c>
      <c r="S47" s="45"/>
      <c r="T47" s="13"/>
      <c r="U47" s="4"/>
    </row>
    <row r="48" spans="1:21" ht="12.75">
      <c r="A48" s="4"/>
      <c r="B48" s="12"/>
      <c r="C48" s="44" t="s">
        <v>11</v>
      </c>
      <c r="D48" s="31"/>
      <c r="E48" s="41"/>
      <c r="F48" s="42"/>
      <c r="G48" s="41" t="s">
        <v>11</v>
      </c>
      <c r="H48" s="45"/>
      <c r="I48" s="86" t="s">
        <v>11</v>
      </c>
      <c r="J48" s="45"/>
      <c r="K48" s="45"/>
      <c r="L48" s="87" t="s">
        <v>11</v>
      </c>
      <c r="M48" s="59"/>
      <c r="N48" s="31"/>
      <c r="O48" s="39" t="s">
        <v>82</v>
      </c>
      <c r="P48" s="53"/>
      <c r="Q48" s="6"/>
      <c r="R48" s="39" t="s">
        <v>76</v>
      </c>
      <c r="S48" s="6"/>
      <c r="T48" s="13"/>
      <c r="U48" s="4"/>
    </row>
    <row r="49" spans="1:21" ht="12.75">
      <c r="A49" s="4"/>
      <c r="B49" s="12"/>
      <c r="C49" s="44" t="s">
        <v>11</v>
      </c>
      <c r="D49" s="31"/>
      <c r="E49" s="41"/>
      <c r="F49" s="42"/>
      <c r="G49" s="41"/>
      <c r="H49" s="45"/>
      <c r="I49" s="41" t="s">
        <v>11</v>
      </c>
      <c r="J49" s="45"/>
      <c r="K49" s="45"/>
      <c r="L49" s="41" t="s">
        <v>11</v>
      </c>
      <c r="M49" s="59"/>
      <c r="N49" s="31"/>
      <c r="O49" s="89" t="s">
        <v>8</v>
      </c>
      <c r="P49" s="89"/>
      <c r="Q49" s="89"/>
      <c r="R49" s="89"/>
      <c r="S49" s="89"/>
      <c r="T49" s="13"/>
      <c r="U49" s="4"/>
    </row>
    <row r="50" spans="1:21" ht="12.75">
      <c r="A50" s="4"/>
      <c r="B50" s="12"/>
      <c r="C50" s="44" t="s">
        <v>11</v>
      </c>
      <c r="D50" s="31"/>
      <c r="E50" s="41"/>
      <c r="F50" s="42"/>
      <c r="G50" s="41"/>
      <c r="H50" s="45"/>
      <c r="I50" s="41" t="s">
        <v>11</v>
      </c>
      <c r="J50" s="45"/>
      <c r="K50" s="45"/>
      <c r="L50" s="41" t="s">
        <v>11</v>
      </c>
      <c r="M50" s="59"/>
      <c r="N50" s="31"/>
      <c r="O50" s="90" t="s">
        <v>9</v>
      </c>
      <c r="P50" s="90"/>
      <c r="Q50" s="90"/>
      <c r="R50" s="90"/>
      <c r="S50" s="90"/>
      <c r="T50" s="13"/>
      <c r="U50" s="4"/>
    </row>
    <row r="51" spans="1:21" ht="14.25" thickBot="1">
      <c r="A51" s="4"/>
      <c r="B51" s="63"/>
      <c r="C51" s="64"/>
      <c r="D51" s="64"/>
      <c r="E51" s="65"/>
      <c r="F51" s="64"/>
      <c r="G51" s="65"/>
      <c r="H51" s="64"/>
      <c r="I51" s="65"/>
      <c r="J51" s="64"/>
      <c r="K51" s="64"/>
      <c r="L51" s="65"/>
      <c r="M51" s="64"/>
      <c r="N51" s="64"/>
      <c r="O51" s="64"/>
      <c r="P51" s="64"/>
      <c r="Q51" s="66"/>
      <c r="R51" s="64"/>
      <c r="S51" s="66"/>
      <c r="T51" s="67"/>
      <c r="U51" s="4"/>
    </row>
    <row r="52" spans="1:21">
      <c r="A52" s="4"/>
      <c r="B52" s="4"/>
      <c r="T52" s="4"/>
      <c r="U52" s="4"/>
    </row>
  </sheetData>
  <mergeCells count="9">
    <mergeCell ref="O45:S45"/>
    <mergeCell ref="O49:S49"/>
    <mergeCell ref="O50:S50"/>
    <mergeCell ref="C2:S2"/>
    <mergeCell ref="C3:S3"/>
    <mergeCell ref="C7:E7"/>
    <mergeCell ref="C16:E16"/>
    <mergeCell ref="B31:N31"/>
    <mergeCell ref="O31:S31"/>
  </mergeCells>
  <phoneticPr fontId="1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6"/>
  <sheetViews>
    <sheetView workbookViewId="0">
      <selection sqref="A1:IV65536"/>
    </sheetView>
  </sheetViews>
  <sheetFormatPr defaultRowHeight="13.5"/>
  <cols>
    <col min="1" max="2" width="0.85546875" style="1" customWidth="1"/>
    <col min="3" max="3" width="23.28515625" style="1" customWidth="1"/>
    <col min="4" max="4" width="1.7109375" style="1" customWidth="1"/>
    <col min="5" max="5" width="9.28515625" style="2" customWidth="1"/>
    <col min="6" max="6" width="0.5703125" style="1" customWidth="1"/>
    <col min="7" max="7" width="9.28515625" style="2" customWidth="1"/>
    <col min="8" max="8" width="0.5703125" style="1" customWidth="1"/>
    <col min="9" max="9" width="9.28515625" style="68" customWidth="1"/>
    <col min="10" max="10" width="0.5703125" style="1" customWidth="1"/>
    <col min="11" max="11" width="9.28515625" style="2" customWidth="1"/>
    <col min="12" max="12" width="0.5703125" style="1" customWidth="1"/>
    <col min="13" max="13" width="9.28515625" style="2" customWidth="1"/>
    <col min="14" max="14" width="0.5703125" style="1" customWidth="1"/>
    <col min="15" max="15" width="9.28515625" style="2" customWidth="1"/>
    <col min="16" max="16" width="0.5703125" style="1" customWidth="1"/>
    <col min="17" max="17" width="0.140625" style="1" customWidth="1"/>
    <col min="18" max="18" width="25" style="1" customWidth="1"/>
    <col min="19" max="19" width="0.5703125" style="1" customWidth="1"/>
    <col min="20" max="20" width="9.28515625" style="3" customWidth="1"/>
    <col min="21" max="21" width="0.5703125" style="1" customWidth="1"/>
    <col min="22" max="22" width="9.28515625" style="3" customWidth="1"/>
    <col min="23" max="23" width="0.5703125" style="1" customWidth="1"/>
    <col min="24" max="24" width="0.85546875" style="1" customWidth="1"/>
    <col min="25" max="16384" width="9.140625" style="1"/>
  </cols>
  <sheetData>
    <row r="1" spans="1:24">
      <c r="A1" s="4"/>
      <c r="B1" s="7"/>
      <c r="C1" s="8"/>
      <c r="D1" s="8"/>
      <c r="E1" s="9"/>
      <c r="F1" s="8"/>
      <c r="G1" s="9"/>
      <c r="H1" s="8"/>
      <c r="I1" s="72"/>
      <c r="J1" s="8"/>
      <c r="K1" s="9"/>
      <c r="L1" s="8"/>
      <c r="M1" s="9"/>
      <c r="N1" s="8"/>
      <c r="O1" s="9"/>
      <c r="P1" s="8"/>
      <c r="Q1" s="8"/>
      <c r="R1" s="8"/>
      <c r="S1" s="8"/>
      <c r="T1" s="10"/>
      <c r="U1" s="8"/>
      <c r="V1" s="10"/>
      <c r="W1" s="11"/>
      <c r="X1" s="4"/>
    </row>
    <row r="2" spans="1:24" ht="18">
      <c r="A2" s="4"/>
      <c r="B2" s="12"/>
      <c r="C2" s="91" t="s">
        <v>61</v>
      </c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13"/>
      <c r="X2" s="4"/>
    </row>
    <row r="3" spans="1:24">
      <c r="A3" s="4"/>
      <c r="B3" s="12"/>
      <c r="C3" s="92" t="s">
        <v>79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13"/>
      <c r="X3" s="4"/>
    </row>
    <row r="4" spans="1:24">
      <c r="A4" s="4"/>
      <c r="B4" s="12"/>
      <c r="C4" s="14"/>
      <c r="D4" s="14"/>
      <c r="E4" s="15"/>
      <c r="F4" s="14"/>
      <c r="G4" s="15"/>
      <c r="H4" s="14"/>
      <c r="I4" s="15"/>
      <c r="J4" s="14"/>
      <c r="K4" s="15"/>
      <c r="M4" s="15"/>
      <c r="N4" s="14"/>
      <c r="O4" s="15"/>
      <c r="P4" s="14"/>
      <c r="Q4" s="16"/>
      <c r="R4" s="14"/>
      <c r="S4" s="14"/>
      <c r="T4" s="17"/>
      <c r="U4" s="14"/>
      <c r="V4" s="17"/>
      <c r="W4" s="13"/>
      <c r="X4" s="4"/>
    </row>
    <row r="5" spans="1:24">
      <c r="A5" s="4"/>
      <c r="B5" s="18"/>
      <c r="C5" s="19"/>
      <c r="D5" s="19"/>
      <c r="E5" s="20"/>
      <c r="F5" s="19"/>
      <c r="G5" s="20"/>
      <c r="H5" s="19"/>
      <c r="I5" s="20"/>
      <c r="J5" s="19"/>
      <c r="K5" s="20"/>
      <c r="L5" s="21"/>
      <c r="M5" s="20"/>
      <c r="N5" s="19"/>
      <c r="O5" s="20"/>
      <c r="P5" s="19"/>
      <c r="Q5" s="22"/>
      <c r="R5" s="19"/>
      <c r="S5" s="19"/>
      <c r="T5" s="23"/>
      <c r="U5" s="19"/>
      <c r="V5" s="23"/>
      <c r="W5" s="24"/>
      <c r="X5" s="4"/>
    </row>
    <row r="6" spans="1:24">
      <c r="A6" s="16"/>
      <c r="B6" s="25"/>
      <c r="C6" s="26" t="s">
        <v>0</v>
      </c>
      <c r="D6" s="27"/>
      <c r="E6" s="28"/>
      <c r="F6" s="27"/>
      <c r="H6" s="27"/>
      <c r="I6" s="73" t="s">
        <v>83</v>
      </c>
      <c r="J6" s="27"/>
      <c r="K6" s="28"/>
      <c r="L6" s="27"/>
      <c r="N6" s="27"/>
      <c r="O6" s="73" t="s">
        <v>77</v>
      </c>
      <c r="P6" s="27"/>
      <c r="Q6" s="29"/>
      <c r="R6" s="30" t="s">
        <v>1</v>
      </c>
      <c r="S6" s="31"/>
      <c r="T6" s="32" t="s">
        <v>83</v>
      </c>
      <c r="U6" s="33"/>
      <c r="V6" s="32" t="s">
        <v>77</v>
      </c>
      <c r="W6" s="13"/>
      <c r="X6" s="4"/>
    </row>
    <row r="7" spans="1:24">
      <c r="A7" s="16"/>
      <c r="B7" s="25"/>
      <c r="C7" s="93" t="s">
        <v>12</v>
      </c>
      <c r="D7" s="94"/>
      <c r="E7" s="94"/>
      <c r="F7" s="36"/>
      <c r="G7" s="35" t="s">
        <v>11</v>
      </c>
      <c r="H7" s="36"/>
      <c r="I7" s="35" t="s">
        <v>11</v>
      </c>
      <c r="J7" s="34"/>
      <c r="K7" s="35" t="s">
        <v>11</v>
      </c>
      <c r="L7" s="36"/>
      <c r="M7" s="35" t="s">
        <v>11</v>
      </c>
      <c r="N7" s="36"/>
      <c r="O7" s="35" t="s">
        <v>11</v>
      </c>
      <c r="P7" s="34"/>
      <c r="Q7" s="29"/>
      <c r="R7" s="14" t="s">
        <v>29</v>
      </c>
      <c r="S7" s="31"/>
      <c r="T7" s="37" t="s">
        <v>11</v>
      </c>
      <c r="U7" s="38"/>
      <c r="V7" s="37" t="s">
        <v>11</v>
      </c>
      <c r="W7" s="13"/>
      <c r="X7" s="4"/>
    </row>
    <row r="8" spans="1:24">
      <c r="A8" s="16"/>
      <c r="B8" s="25"/>
      <c r="C8" s="34" t="s">
        <v>13</v>
      </c>
      <c r="D8" s="34"/>
      <c r="F8" s="36"/>
      <c r="H8" s="36"/>
      <c r="J8" s="34"/>
      <c r="K8" s="35"/>
      <c r="L8" s="36"/>
      <c r="M8" s="35"/>
      <c r="N8" s="36"/>
      <c r="O8" s="68"/>
      <c r="P8" s="34"/>
      <c r="Q8" s="29"/>
      <c r="R8" s="14" t="s">
        <v>31</v>
      </c>
      <c r="S8" s="31"/>
      <c r="T8" s="37"/>
      <c r="U8" s="38"/>
      <c r="V8" s="37"/>
      <c r="W8" s="13"/>
      <c r="X8" s="4"/>
    </row>
    <row r="9" spans="1:24">
      <c r="A9" s="16"/>
      <c r="B9" s="25"/>
      <c r="C9" s="31" t="s">
        <v>14</v>
      </c>
      <c r="D9" s="34"/>
      <c r="E9" s="28" t="s">
        <v>22</v>
      </c>
      <c r="F9" s="39"/>
      <c r="G9" s="28" t="s">
        <v>11</v>
      </c>
      <c r="H9" s="39"/>
      <c r="I9" s="28">
        <v>237128.38</v>
      </c>
      <c r="J9" s="34"/>
      <c r="K9" s="28" t="s">
        <v>11</v>
      </c>
      <c r="L9" s="39"/>
      <c r="M9" s="28" t="s">
        <v>11</v>
      </c>
      <c r="N9" s="39"/>
      <c r="O9" s="28">
        <v>247180.72</v>
      </c>
      <c r="P9" s="34"/>
      <c r="Q9" s="29"/>
      <c r="R9" s="31" t="s">
        <v>30</v>
      </c>
      <c r="T9" s="80">
        <v>250000</v>
      </c>
      <c r="U9" s="40"/>
      <c r="V9" s="80">
        <v>250000</v>
      </c>
      <c r="W9" s="13"/>
      <c r="X9" s="4"/>
    </row>
    <row r="10" spans="1:24">
      <c r="A10" s="4"/>
      <c r="B10" s="12"/>
      <c r="C10" s="31" t="s">
        <v>15</v>
      </c>
      <c r="D10" s="34"/>
      <c r="I10" s="68">
        <v>2873.03</v>
      </c>
      <c r="J10" s="40"/>
      <c r="O10" s="68">
        <v>4815.84</v>
      </c>
      <c r="P10" s="27"/>
      <c r="Q10" s="29"/>
      <c r="R10" s="34" t="s">
        <v>26</v>
      </c>
      <c r="S10" s="40"/>
      <c r="T10" s="43">
        <f>SUM(T9)</f>
        <v>250000</v>
      </c>
      <c r="U10" s="40"/>
      <c r="V10" s="43">
        <f>SUM(V9)</f>
        <v>250000</v>
      </c>
      <c r="W10" s="13"/>
      <c r="X10" s="4"/>
    </row>
    <row r="11" spans="1:24" ht="12.75">
      <c r="A11" s="4"/>
      <c r="B11" s="12"/>
      <c r="C11" s="44" t="s">
        <v>16</v>
      </c>
      <c r="D11" s="34"/>
      <c r="E11" s="41" t="s">
        <v>11</v>
      </c>
      <c r="F11" s="45"/>
      <c r="G11" s="41" t="s">
        <v>11</v>
      </c>
      <c r="H11" s="45"/>
      <c r="I11" s="69">
        <v>6887.95</v>
      </c>
      <c r="J11" s="43"/>
      <c r="K11" s="41" t="s">
        <v>11</v>
      </c>
      <c r="L11" s="45"/>
      <c r="M11" s="41" t="s">
        <v>11</v>
      </c>
      <c r="N11" s="45"/>
      <c r="O11" s="69">
        <v>12693.51</v>
      </c>
      <c r="P11" s="27"/>
      <c r="Q11" s="29"/>
      <c r="R11" s="49" t="s">
        <v>32</v>
      </c>
      <c r="S11" s="40"/>
      <c r="T11" s="45" t="s">
        <v>11</v>
      </c>
      <c r="U11" s="45"/>
      <c r="V11" s="45" t="s">
        <v>11</v>
      </c>
      <c r="W11" s="13"/>
      <c r="X11" s="4"/>
    </row>
    <row r="12" spans="1:24" ht="12.75">
      <c r="A12" s="4"/>
      <c r="B12" s="12"/>
      <c r="C12" s="49" t="s">
        <v>26</v>
      </c>
      <c r="D12" s="34"/>
      <c r="E12" s="41" t="s">
        <v>11</v>
      </c>
      <c r="F12" s="45"/>
      <c r="G12" s="41" t="s">
        <v>11</v>
      </c>
      <c r="H12" s="45"/>
      <c r="I12" s="41">
        <f>SUM(I9:I11)</f>
        <v>246889.36000000002</v>
      </c>
      <c r="J12" s="43"/>
      <c r="K12" s="41" t="s">
        <v>11</v>
      </c>
      <c r="L12" s="45"/>
      <c r="M12" s="41" t="s">
        <v>11</v>
      </c>
      <c r="N12" s="45"/>
      <c r="O12" s="41">
        <f>SUM(O9:O11)</f>
        <v>264690.07</v>
      </c>
      <c r="P12" s="27"/>
      <c r="Q12" s="29"/>
      <c r="R12" s="31" t="s">
        <v>33</v>
      </c>
      <c r="T12" s="45">
        <v>77404.44</v>
      </c>
      <c r="U12" s="46"/>
      <c r="V12" s="45">
        <v>84121.36</v>
      </c>
      <c r="W12" s="13"/>
      <c r="X12" s="4"/>
    </row>
    <row r="13" spans="1:24" ht="12.75">
      <c r="A13" s="4"/>
      <c r="B13" s="12"/>
      <c r="C13" s="49" t="s">
        <v>17</v>
      </c>
      <c r="D13" s="34"/>
      <c r="E13" s="41" t="s">
        <v>22</v>
      </c>
      <c r="F13" s="45"/>
      <c r="G13" s="41" t="s">
        <v>11</v>
      </c>
      <c r="H13" s="45"/>
      <c r="I13" s="41" t="s">
        <v>11</v>
      </c>
      <c r="J13" s="43"/>
      <c r="K13" s="41" t="s">
        <v>11</v>
      </c>
      <c r="L13" s="45"/>
      <c r="M13" s="41" t="s">
        <v>11</v>
      </c>
      <c r="N13" s="45"/>
      <c r="O13" s="41" t="s">
        <v>11</v>
      </c>
      <c r="P13" s="27"/>
      <c r="Q13" s="29"/>
      <c r="R13" s="44" t="s">
        <v>34</v>
      </c>
      <c r="T13" s="81">
        <v>47069.41</v>
      </c>
      <c r="U13" s="46"/>
      <c r="V13" s="81">
        <v>42507.06</v>
      </c>
      <c r="W13" s="13"/>
      <c r="X13" s="4"/>
    </row>
    <row r="14" spans="1:24" ht="14.25" thickBot="1">
      <c r="A14" s="4"/>
      <c r="B14" s="12"/>
      <c r="C14" s="44" t="s">
        <v>18</v>
      </c>
      <c r="D14" s="34"/>
      <c r="E14" s="41" t="s">
        <v>11</v>
      </c>
      <c r="F14" s="45"/>
      <c r="G14" s="41" t="s">
        <v>11</v>
      </c>
      <c r="H14" s="45"/>
      <c r="I14" s="69">
        <v>0.01</v>
      </c>
      <c r="J14" s="43"/>
      <c r="K14" s="41" t="s">
        <v>11</v>
      </c>
      <c r="L14" s="45"/>
      <c r="M14" s="41" t="s">
        <v>11</v>
      </c>
      <c r="N14" s="45"/>
      <c r="O14" s="69">
        <v>0.01</v>
      </c>
      <c r="P14" s="27"/>
      <c r="Q14" s="29"/>
      <c r="R14" s="14" t="s">
        <v>26</v>
      </c>
      <c r="T14" s="82">
        <f>SUM(T12:T13)</f>
        <v>124473.85</v>
      </c>
      <c r="V14" s="82">
        <f>SUM(V12:V13)</f>
        <v>126628.42</v>
      </c>
      <c r="W14" s="13"/>
      <c r="X14" s="4"/>
    </row>
    <row r="15" spans="1:24" thickTop="1">
      <c r="A15" s="4"/>
      <c r="B15" s="12"/>
      <c r="C15" s="49" t="s">
        <v>26</v>
      </c>
      <c r="D15" s="34"/>
      <c r="E15" s="41" t="s">
        <v>11</v>
      </c>
      <c r="F15" s="45"/>
      <c r="G15" s="41" t="s">
        <v>11</v>
      </c>
      <c r="H15" s="45"/>
      <c r="I15" s="41">
        <f>SUM(I14)</f>
        <v>0.01</v>
      </c>
      <c r="J15" s="45"/>
      <c r="K15" s="41" t="s">
        <v>11</v>
      </c>
      <c r="L15" s="45"/>
      <c r="M15" s="41" t="s">
        <v>11</v>
      </c>
      <c r="N15" s="45"/>
      <c r="O15" s="41">
        <f>SUM(O14)</f>
        <v>0.01</v>
      </c>
      <c r="P15" s="34"/>
      <c r="Q15" s="29"/>
      <c r="R15" s="34" t="s">
        <v>35</v>
      </c>
      <c r="S15" s="40"/>
      <c r="T15" s="45">
        <f>SUM(T14+T10)</f>
        <v>374473.85</v>
      </c>
      <c r="U15" s="43"/>
      <c r="V15" s="45">
        <f>SUM(V14+V10)</f>
        <v>376628.42</v>
      </c>
      <c r="W15" s="13"/>
      <c r="X15" s="4"/>
    </row>
    <row r="16" spans="1:24" ht="11.25" customHeight="1">
      <c r="A16" s="4"/>
      <c r="B16" s="12"/>
      <c r="C16" s="95" t="s">
        <v>50</v>
      </c>
      <c r="D16" s="94"/>
      <c r="E16" s="94"/>
      <c r="F16" s="45"/>
      <c r="G16" s="41" t="s">
        <v>11</v>
      </c>
      <c r="H16" s="45"/>
      <c r="I16" s="41" t="s">
        <v>11</v>
      </c>
      <c r="J16" s="45"/>
      <c r="K16" s="41" t="s">
        <v>11</v>
      </c>
      <c r="L16" s="45"/>
      <c r="M16" s="41" t="s">
        <v>11</v>
      </c>
      <c r="N16" s="45"/>
      <c r="O16" s="41" t="s">
        <v>11</v>
      </c>
      <c r="P16" s="34"/>
      <c r="Q16" s="29"/>
      <c r="R16" s="49" t="s">
        <v>36</v>
      </c>
      <c r="S16" s="40"/>
      <c r="T16" s="45" t="s">
        <v>11</v>
      </c>
      <c r="U16" s="43"/>
      <c r="V16" s="45" t="s">
        <v>11</v>
      </c>
      <c r="W16" s="13"/>
      <c r="X16" s="4"/>
    </row>
    <row r="17" spans="1:26" ht="9.75" customHeight="1">
      <c r="A17" s="4"/>
      <c r="B17" s="12"/>
      <c r="C17" s="44" t="s">
        <v>19</v>
      </c>
      <c r="D17" s="34"/>
      <c r="E17" s="41"/>
      <c r="F17" s="45"/>
      <c r="G17" s="41"/>
      <c r="H17" s="45"/>
      <c r="I17" s="69">
        <v>0</v>
      </c>
      <c r="J17" s="45"/>
      <c r="K17" s="41"/>
      <c r="L17" s="45"/>
      <c r="M17" s="41"/>
      <c r="N17" s="45"/>
      <c r="O17" s="69">
        <v>0</v>
      </c>
      <c r="P17" s="34"/>
      <c r="Q17" s="29"/>
      <c r="R17" s="14" t="s">
        <v>37</v>
      </c>
      <c r="T17" s="48" t="s">
        <v>11</v>
      </c>
      <c r="V17" s="48" t="s">
        <v>11</v>
      </c>
      <c r="W17" s="13"/>
      <c r="X17" s="4"/>
    </row>
    <row r="18" spans="1:26" ht="9.9499999999999993" customHeight="1" thickBot="1">
      <c r="A18" s="4"/>
      <c r="B18" s="12"/>
      <c r="C18" s="49" t="s">
        <v>26</v>
      </c>
      <c r="D18" s="31"/>
      <c r="E18" s="41"/>
      <c r="F18" s="45"/>
      <c r="G18" s="41"/>
      <c r="H18" s="45"/>
      <c r="I18" s="76">
        <f>SUM(I17)</f>
        <v>0</v>
      </c>
      <c r="J18" s="45"/>
      <c r="K18" s="41"/>
      <c r="L18" s="45"/>
      <c r="M18" s="41"/>
      <c r="N18" s="45"/>
      <c r="O18" s="76">
        <f>SUM(O17)</f>
        <v>0</v>
      </c>
      <c r="P18" s="34"/>
      <c r="Q18" s="29"/>
      <c r="R18" s="31" t="s">
        <v>38</v>
      </c>
      <c r="S18" s="40"/>
      <c r="T18" s="81">
        <v>0</v>
      </c>
      <c r="U18" s="45"/>
      <c r="V18" s="81">
        <v>0</v>
      </c>
      <c r="W18" s="13"/>
      <c r="X18" s="4"/>
    </row>
    <row r="19" spans="1:26" ht="11.1" customHeight="1" thickTop="1">
      <c r="A19" s="4"/>
      <c r="B19" s="12"/>
      <c r="C19" s="34" t="s">
        <v>20</v>
      </c>
      <c r="D19" s="31"/>
      <c r="E19" s="41"/>
      <c r="F19" s="45"/>
      <c r="G19" s="41" t="s">
        <v>11</v>
      </c>
      <c r="H19" s="45"/>
      <c r="I19" s="41">
        <f>SUM(I18+I12+I15)</f>
        <v>246889.37000000002</v>
      </c>
      <c r="J19" s="45"/>
      <c r="K19" s="41"/>
      <c r="L19" s="45"/>
      <c r="M19" s="41"/>
      <c r="N19" s="45"/>
      <c r="O19" s="41">
        <f>SUM(O18+O12+O15)</f>
        <v>264690.08</v>
      </c>
      <c r="P19" s="34"/>
      <c r="Q19" s="29"/>
      <c r="R19" s="49" t="s">
        <v>26</v>
      </c>
      <c r="T19" s="45">
        <f>SUM(T18)</f>
        <v>0</v>
      </c>
      <c r="U19" s="45"/>
      <c r="V19" s="45">
        <f>SUM(V18)</f>
        <v>0</v>
      </c>
      <c r="W19" s="13"/>
      <c r="X19" s="4"/>
    </row>
    <row r="20" spans="1:26" ht="9.6" customHeight="1">
      <c r="A20" s="4"/>
      <c r="B20" s="12"/>
      <c r="C20" s="34" t="s">
        <v>21</v>
      </c>
      <c r="D20" s="31"/>
      <c r="E20" s="41"/>
      <c r="F20" s="45"/>
      <c r="G20" s="41"/>
      <c r="H20" s="45"/>
      <c r="I20" s="41"/>
      <c r="J20" s="45"/>
      <c r="K20" s="28"/>
      <c r="L20" s="45"/>
      <c r="M20" s="41"/>
      <c r="N20" s="45"/>
      <c r="O20" s="41"/>
      <c r="P20" s="34"/>
      <c r="Q20" s="29"/>
      <c r="R20" s="49" t="s">
        <v>39</v>
      </c>
      <c r="T20" s="45" t="s">
        <v>11</v>
      </c>
      <c r="U20" s="51"/>
      <c r="V20" s="45" t="s">
        <v>11</v>
      </c>
      <c r="W20" s="13"/>
      <c r="X20" s="4"/>
    </row>
    <row r="21" spans="1:26" ht="10.5" customHeight="1">
      <c r="A21" s="4"/>
      <c r="B21" s="12"/>
      <c r="C21" s="49" t="s">
        <v>23</v>
      </c>
      <c r="D21" s="31"/>
      <c r="E21" s="41"/>
      <c r="F21" s="45"/>
      <c r="G21" s="41"/>
      <c r="H21" s="45"/>
      <c r="I21" s="41" t="s">
        <v>11</v>
      </c>
      <c r="J21" s="51"/>
      <c r="L21" s="45"/>
      <c r="M21" s="41"/>
      <c r="N21" s="45"/>
      <c r="O21" s="41" t="s">
        <v>11</v>
      </c>
      <c r="P21" s="34"/>
      <c r="Q21" s="29"/>
      <c r="R21" s="31" t="s">
        <v>40</v>
      </c>
      <c r="T21" s="45">
        <v>0</v>
      </c>
      <c r="U21" s="51"/>
      <c r="V21" s="45">
        <v>7753.04</v>
      </c>
      <c r="W21" s="13"/>
      <c r="X21" s="4"/>
    </row>
    <row r="22" spans="1:26" ht="10.5" customHeight="1">
      <c r="A22" s="4"/>
      <c r="B22" s="12"/>
      <c r="C22" s="31" t="s">
        <v>24</v>
      </c>
      <c r="E22" s="49"/>
      <c r="F22" s="51"/>
      <c r="G22" s="14"/>
      <c r="H22" s="51"/>
      <c r="I22" s="28">
        <v>395512.85</v>
      </c>
      <c r="J22" s="45"/>
      <c r="K22" s="41"/>
      <c r="L22" s="51"/>
      <c r="M22" s="52"/>
      <c r="N22" s="51"/>
      <c r="O22" s="28">
        <v>396495.56</v>
      </c>
      <c r="P22" s="34"/>
      <c r="Q22" s="29"/>
      <c r="R22" s="47" t="s">
        <v>41</v>
      </c>
      <c r="T22" s="48">
        <v>338297.85</v>
      </c>
      <c r="V22" s="48">
        <v>339038.23</v>
      </c>
      <c r="W22" s="13"/>
      <c r="X22" s="4"/>
    </row>
    <row r="23" spans="1:26" ht="9.75" customHeight="1">
      <c r="A23" s="4"/>
      <c r="B23" s="12"/>
      <c r="C23" s="14" t="s">
        <v>26</v>
      </c>
      <c r="I23" s="77">
        <f>SUM(I22)</f>
        <v>395512.85</v>
      </c>
      <c r="O23" s="77">
        <f>SUM(O22)</f>
        <v>396495.56</v>
      </c>
      <c r="P23" s="34"/>
      <c r="Q23" s="29"/>
      <c r="R23" s="47" t="s">
        <v>42</v>
      </c>
      <c r="T23" s="48">
        <v>1961.57</v>
      </c>
      <c r="V23" s="48">
        <v>3425.81</v>
      </c>
      <c r="W23" s="13"/>
      <c r="X23" s="4"/>
    </row>
    <row r="24" spans="1:26" ht="9.6" customHeight="1">
      <c r="A24" s="4"/>
      <c r="B24" s="12"/>
      <c r="C24" s="49" t="s">
        <v>25</v>
      </c>
      <c r="E24" s="52"/>
      <c r="F24" s="51"/>
      <c r="G24" s="14"/>
      <c r="H24" s="51"/>
      <c r="I24" s="41" t="s">
        <v>11</v>
      </c>
      <c r="J24" s="45"/>
      <c r="K24" s="41"/>
      <c r="L24" s="51"/>
      <c r="M24" s="52"/>
      <c r="N24" s="51"/>
      <c r="O24" s="41" t="s">
        <v>11</v>
      </c>
      <c r="P24" s="34"/>
      <c r="Q24" s="29"/>
      <c r="R24" s="31" t="s">
        <v>43</v>
      </c>
      <c r="S24" s="40"/>
      <c r="T24" s="45">
        <v>11762.06</v>
      </c>
      <c r="U24" s="45"/>
      <c r="V24" s="45">
        <v>11076.55</v>
      </c>
      <c r="W24" s="13"/>
      <c r="X24" s="4"/>
    </row>
    <row r="25" spans="1:26" ht="9.6" customHeight="1">
      <c r="A25" s="4"/>
      <c r="B25" s="12"/>
      <c r="C25" s="44" t="s">
        <v>27</v>
      </c>
      <c r="E25" s="52"/>
      <c r="F25" s="51"/>
      <c r="G25" s="52"/>
      <c r="H25" s="51"/>
      <c r="I25" s="41">
        <v>291074.17</v>
      </c>
      <c r="J25" s="45"/>
      <c r="K25" s="41"/>
      <c r="L25" s="51"/>
      <c r="M25" s="52"/>
      <c r="N25" s="51"/>
      <c r="O25" s="41">
        <v>318373.45</v>
      </c>
      <c r="P25" s="34"/>
      <c r="Q25" s="29"/>
      <c r="R25" s="44" t="s">
        <v>44</v>
      </c>
      <c r="S25" s="40"/>
      <c r="T25" s="45">
        <v>2142.0100000000002</v>
      </c>
      <c r="U25" s="45"/>
      <c r="V25" s="45">
        <v>2036.99</v>
      </c>
      <c r="W25" s="13"/>
      <c r="X25" s="4"/>
      <c r="Y25" s="47"/>
    </row>
    <row r="26" spans="1:26" ht="9.6" customHeight="1">
      <c r="A26" s="4"/>
      <c r="B26" s="12"/>
      <c r="C26" s="44" t="s">
        <v>78</v>
      </c>
      <c r="E26" s="52"/>
      <c r="F26" s="51"/>
      <c r="G26" s="52"/>
      <c r="H26" s="51"/>
      <c r="I26" s="41">
        <v>536.33000000000004</v>
      </c>
      <c r="J26" s="45"/>
      <c r="K26" s="41"/>
      <c r="L26" s="51"/>
      <c r="M26" s="52"/>
      <c r="N26" s="51"/>
      <c r="O26" s="41">
        <v>366.69</v>
      </c>
      <c r="P26" s="34"/>
      <c r="Q26" s="29"/>
      <c r="R26" s="44"/>
      <c r="S26" s="40"/>
      <c r="T26" s="45"/>
      <c r="U26" s="45"/>
      <c r="V26" s="45"/>
      <c r="W26" s="13"/>
      <c r="X26" s="4"/>
      <c r="Y26" s="47"/>
    </row>
    <row r="27" spans="1:26" ht="9.6" customHeight="1">
      <c r="A27" s="4"/>
      <c r="B27" s="12"/>
      <c r="C27" s="44" t="s">
        <v>28</v>
      </c>
      <c r="E27" s="52"/>
      <c r="F27" s="51"/>
      <c r="G27" s="52"/>
      <c r="H27" s="51"/>
      <c r="I27" s="41">
        <v>41359.19</v>
      </c>
      <c r="J27" s="45"/>
      <c r="K27" s="41"/>
      <c r="L27" s="51"/>
      <c r="M27" s="52"/>
      <c r="N27" s="51"/>
      <c r="O27" s="41">
        <v>19308.27</v>
      </c>
      <c r="P27" s="34"/>
      <c r="Q27" s="29"/>
      <c r="R27" s="44" t="s">
        <v>45</v>
      </c>
      <c r="S27" s="40"/>
      <c r="T27" s="81">
        <v>246734.57</v>
      </c>
      <c r="U27" s="45"/>
      <c r="V27" s="81">
        <v>259275.01</v>
      </c>
      <c r="W27" s="13"/>
      <c r="X27" s="4"/>
    </row>
    <row r="28" spans="1:26" ht="10.5" customHeight="1" thickBot="1">
      <c r="A28" s="4"/>
      <c r="B28" s="12"/>
      <c r="C28" s="49" t="s">
        <v>26</v>
      </c>
      <c r="E28" s="52"/>
      <c r="F28" s="51"/>
      <c r="G28" s="52"/>
      <c r="H28" s="51"/>
      <c r="I28" s="76">
        <f>SUM(I25:I27)</f>
        <v>332969.69</v>
      </c>
      <c r="J28" s="45"/>
      <c r="K28" s="41"/>
      <c r="L28" s="51"/>
      <c r="M28" s="52"/>
      <c r="N28" s="51"/>
      <c r="O28" s="76">
        <f>SUM(O25:O27)</f>
        <v>338048.41000000003</v>
      </c>
      <c r="P28" s="34"/>
      <c r="Q28" s="29"/>
      <c r="R28" s="49" t="s">
        <v>26</v>
      </c>
      <c r="S28" s="40"/>
      <c r="T28" s="83">
        <f>SUM(T21:T27)</f>
        <v>600898.06000000006</v>
      </c>
      <c r="U28" s="45"/>
      <c r="V28" s="83">
        <f>SUM(V21:V27)</f>
        <v>622605.62999999989</v>
      </c>
      <c r="W28" s="13"/>
      <c r="X28" s="4"/>
    </row>
    <row r="29" spans="1:26" ht="14.25" customHeight="1" thickTop="1" thickBot="1">
      <c r="A29" s="4"/>
      <c r="B29" s="12"/>
      <c r="C29" s="49" t="s">
        <v>48</v>
      </c>
      <c r="E29" s="52"/>
      <c r="F29" s="51"/>
      <c r="G29" s="52"/>
      <c r="H29" s="51"/>
      <c r="I29" s="78">
        <f>SUM(I28+I23)</f>
        <v>728482.54</v>
      </c>
      <c r="J29" s="45"/>
      <c r="K29" s="41"/>
      <c r="L29" s="51"/>
      <c r="M29" s="52"/>
      <c r="N29" s="51"/>
      <c r="O29" s="78">
        <f>SUM(O28+O23)</f>
        <v>734543.97</v>
      </c>
      <c r="P29" s="34"/>
      <c r="Q29" s="29"/>
      <c r="R29" s="49" t="s">
        <v>46</v>
      </c>
      <c r="S29" s="40"/>
      <c r="T29" s="84">
        <f>SUM(T28+T19)</f>
        <v>600898.06000000006</v>
      </c>
      <c r="U29" s="45"/>
      <c r="V29" s="84">
        <f>SUM(V28+V19)</f>
        <v>622605.62999999989</v>
      </c>
      <c r="W29" s="13"/>
      <c r="X29" s="4"/>
    </row>
    <row r="30" spans="1:26" ht="25.5" customHeight="1" thickTop="1">
      <c r="A30" s="4"/>
      <c r="B30" s="12"/>
      <c r="C30" s="14" t="s">
        <v>49</v>
      </c>
      <c r="E30" s="52"/>
      <c r="F30" s="51"/>
      <c r="G30" s="52"/>
      <c r="H30" s="51"/>
      <c r="I30" s="41">
        <f>SUM(I29+I19)</f>
        <v>975371.91</v>
      </c>
      <c r="J30" s="45"/>
      <c r="K30" s="52"/>
      <c r="L30" s="51"/>
      <c r="M30" s="52"/>
      <c r="N30" s="51"/>
      <c r="O30" s="41">
        <f>SUM(O29+O19)</f>
        <v>999234.05</v>
      </c>
      <c r="P30" s="34"/>
      <c r="Q30" s="29"/>
      <c r="R30" s="70" t="s">
        <v>47</v>
      </c>
      <c r="S30" s="40"/>
      <c r="T30" s="45">
        <f>SUM(T29+T15)</f>
        <v>975371.91</v>
      </c>
      <c r="U30" s="45"/>
      <c r="V30" s="45">
        <f>SUM(V29+V15)</f>
        <v>999234.04999999981</v>
      </c>
      <c r="W30" s="13"/>
      <c r="X30" s="4"/>
    </row>
    <row r="31" spans="1:26" ht="14.25" customHeight="1">
      <c r="A31" s="4"/>
      <c r="B31" s="96" t="s">
        <v>51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8"/>
      <c r="R31" s="99" t="s">
        <v>2</v>
      </c>
      <c r="S31" s="99"/>
      <c r="T31" s="99"/>
      <c r="U31" s="99"/>
      <c r="V31" s="99"/>
      <c r="W31" s="57"/>
      <c r="X31" s="4"/>
    </row>
    <row r="32" spans="1:26" ht="3" customHeight="1">
      <c r="A32" s="4"/>
      <c r="B32" s="12"/>
      <c r="C32" s="56"/>
      <c r="D32" s="56"/>
      <c r="E32" s="54"/>
      <c r="F32" s="56"/>
      <c r="G32" s="54"/>
      <c r="H32" s="56"/>
      <c r="I32" s="54"/>
      <c r="J32" s="56"/>
      <c r="K32" s="54"/>
      <c r="L32" s="56"/>
      <c r="M32" s="54"/>
      <c r="N32" s="56"/>
      <c r="O32" s="54"/>
      <c r="P32" s="55"/>
      <c r="Q32" s="56"/>
      <c r="R32" s="56"/>
      <c r="S32" s="56"/>
      <c r="T32" s="54"/>
      <c r="U32" s="56"/>
      <c r="V32" s="54"/>
      <c r="W32" s="13"/>
      <c r="X32" s="4"/>
      <c r="Z32" s="1" t="s">
        <v>11</v>
      </c>
    </row>
    <row r="33" spans="1:24" ht="12.75">
      <c r="A33" s="4"/>
      <c r="B33" s="12"/>
      <c r="C33" s="27" t="s">
        <v>11</v>
      </c>
      <c r="D33" s="53"/>
      <c r="E33" s="41"/>
      <c r="F33" s="53"/>
      <c r="G33" s="41"/>
      <c r="H33" s="31"/>
      <c r="I33" s="73" t="s">
        <v>83</v>
      </c>
      <c r="J33" s="33"/>
      <c r="L33" s="53"/>
      <c r="M33" s="28"/>
      <c r="N33" s="33"/>
      <c r="O33" s="73" t="s">
        <v>77</v>
      </c>
      <c r="P33" s="58"/>
      <c r="Q33" s="53"/>
      <c r="R33" s="53"/>
      <c r="S33" s="27"/>
      <c r="T33" s="32" t="s">
        <v>83</v>
      </c>
      <c r="U33" s="33"/>
      <c r="V33" s="32" t="s">
        <v>77</v>
      </c>
      <c r="W33" s="13"/>
      <c r="X33" s="4"/>
    </row>
    <row r="34" spans="1:24" ht="12.75">
      <c r="A34" s="4"/>
      <c r="B34" s="12"/>
      <c r="C34" s="44" t="s">
        <v>52</v>
      </c>
      <c r="D34" s="31"/>
      <c r="E34" s="28"/>
      <c r="F34" s="40"/>
      <c r="G34" s="52"/>
      <c r="H34" s="45"/>
      <c r="I34" s="41">
        <v>261866.06</v>
      </c>
      <c r="J34" s="43"/>
      <c r="K34" s="28"/>
      <c r="L34" s="40"/>
      <c r="M34" s="52"/>
      <c r="N34" s="45"/>
      <c r="O34" s="41">
        <v>312055.78000000003</v>
      </c>
      <c r="P34" s="59"/>
      <c r="Q34" s="53"/>
      <c r="R34" s="60" t="s">
        <v>3</v>
      </c>
      <c r="S34" s="31"/>
      <c r="T34" s="45">
        <v>6764.04</v>
      </c>
      <c r="U34" s="43"/>
      <c r="V34" s="45">
        <v>9213.15</v>
      </c>
      <c r="W34" s="13"/>
      <c r="X34" s="4"/>
    </row>
    <row r="35" spans="1:24" ht="12.75">
      <c r="A35" s="4"/>
      <c r="B35" s="12"/>
      <c r="C35" s="44" t="s">
        <v>64</v>
      </c>
      <c r="D35" s="31"/>
      <c r="E35" s="41"/>
      <c r="F35" s="42"/>
      <c r="G35" s="41"/>
      <c r="H35" s="45"/>
      <c r="I35" s="41">
        <v>982.71</v>
      </c>
      <c r="J35" s="45"/>
      <c r="K35" s="41"/>
      <c r="L35" s="42"/>
      <c r="M35" s="41"/>
      <c r="N35" s="45"/>
      <c r="O35" s="41">
        <v>-21852.5</v>
      </c>
      <c r="P35" s="59"/>
      <c r="Q35" s="53"/>
      <c r="R35" s="44" t="s">
        <v>60</v>
      </c>
      <c r="S35" s="31"/>
      <c r="T35" s="45">
        <v>1961.57</v>
      </c>
      <c r="U35" s="51"/>
      <c r="V35" s="45">
        <v>3425.81</v>
      </c>
      <c r="W35" s="13"/>
      <c r="X35" s="4"/>
    </row>
    <row r="36" spans="1:24" ht="12.75">
      <c r="A36" s="4"/>
      <c r="B36" s="12"/>
      <c r="C36" s="44" t="s">
        <v>65</v>
      </c>
      <c r="D36" s="31"/>
      <c r="E36" s="41"/>
      <c r="F36" s="42"/>
      <c r="G36" s="41"/>
      <c r="H36" s="45"/>
      <c r="I36" s="41">
        <v>117533.26</v>
      </c>
      <c r="J36" s="45"/>
      <c r="K36" s="41"/>
      <c r="L36" s="42"/>
      <c r="M36" s="41"/>
      <c r="N36" s="45"/>
      <c r="O36" s="41">
        <v>119515.74</v>
      </c>
      <c r="P36" s="59"/>
      <c r="Q36" s="31"/>
      <c r="R36" s="44" t="s">
        <v>68</v>
      </c>
      <c r="S36" s="31"/>
      <c r="T36" s="81">
        <v>240.12</v>
      </c>
      <c r="U36" s="43"/>
      <c r="V36" s="81">
        <v>327.07</v>
      </c>
      <c r="W36" s="13"/>
      <c r="X36" s="4"/>
    </row>
    <row r="37" spans="1:24">
      <c r="A37" s="4"/>
      <c r="B37" s="12"/>
      <c r="C37" s="44" t="s">
        <v>66</v>
      </c>
      <c r="D37" s="31"/>
      <c r="E37" s="14"/>
      <c r="F37" s="42"/>
      <c r="G37" s="41" t="s">
        <v>11</v>
      </c>
      <c r="H37" s="45"/>
      <c r="I37" s="41">
        <v>93641.62</v>
      </c>
      <c r="J37" s="45"/>
      <c r="K37" s="41"/>
      <c r="L37" s="42"/>
      <c r="M37" s="41" t="s">
        <v>11</v>
      </c>
      <c r="N37" s="45"/>
      <c r="O37" s="41">
        <v>96678.59</v>
      </c>
      <c r="P37" s="59"/>
      <c r="Q37" s="31"/>
      <c r="R37" s="47" t="s">
        <v>11</v>
      </c>
      <c r="W37" s="13"/>
      <c r="X37" s="4"/>
    </row>
    <row r="38" spans="1:24" thickBot="1">
      <c r="A38" s="4"/>
      <c r="B38" s="12"/>
      <c r="C38" s="44" t="s">
        <v>67</v>
      </c>
      <c r="D38" s="31"/>
      <c r="E38" s="41"/>
      <c r="F38" s="42"/>
      <c r="G38" s="41" t="s">
        <v>11</v>
      </c>
      <c r="H38" s="45"/>
      <c r="I38" s="41">
        <v>17800.71</v>
      </c>
      <c r="J38" s="45"/>
      <c r="K38" s="41"/>
      <c r="L38" s="42"/>
      <c r="M38" s="41" t="s">
        <v>11</v>
      </c>
      <c r="N38" s="45"/>
      <c r="O38" s="41">
        <v>18497.080000000002</v>
      </c>
      <c r="P38" s="59"/>
      <c r="Q38" s="31"/>
      <c r="R38" s="44" t="s">
        <v>5</v>
      </c>
      <c r="S38" s="31"/>
      <c r="T38" s="50">
        <f>T34-T35-T36</f>
        <v>4562.3500000000004</v>
      </c>
      <c r="U38" s="43"/>
      <c r="V38" s="50">
        <f>V34-V35-V36</f>
        <v>5460.27</v>
      </c>
      <c r="W38" s="13"/>
      <c r="X38" s="4"/>
    </row>
    <row r="39" spans="1:24" thickTop="1">
      <c r="A39" s="4"/>
      <c r="B39" s="12"/>
      <c r="C39" s="44" t="s">
        <v>53</v>
      </c>
      <c r="D39" s="31"/>
      <c r="E39" s="41"/>
      <c r="F39" s="42"/>
      <c r="G39" s="41"/>
      <c r="H39" s="45"/>
      <c r="I39" s="41">
        <v>30547.46</v>
      </c>
      <c r="J39" s="45"/>
      <c r="K39" s="41"/>
      <c r="L39" s="42"/>
      <c r="M39" s="41"/>
      <c r="N39" s="45"/>
      <c r="O39" s="41">
        <v>48709.29</v>
      </c>
      <c r="P39" s="59"/>
      <c r="Q39" s="31"/>
      <c r="R39" s="61" t="s">
        <v>6</v>
      </c>
      <c r="S39" s="31"/>
      <c r="T39" s="45"/>
      <c r="U39" s="43"/>
      <c r="V39" s="45"/>
      <c r="W39" s="13"/>
      <c r="X39" s="4"/>
    </row>
    <row r="40" spans="1:24">
      <c r="A40" s="4"/>
      <c r="B40" s="12"/>
      <c r="C40" s="44" t="s">
        <v>54</v>
      </c>
      <c r="E40" s="41" t="s">
        <v>11</v>
      </c>
      <c r="I40" s="85">
        <v>6957.06</v>
      </c>
      <c r="K40" s="41" t="s">
        <v>11</v>
      </c>
      <c r="O40" s="85">
        <v>6957.06</v>
      </c>
      <c r="P40" s="59"/>
      <c r="Q40" s="31"/>
      <c r="R40" s="44" t="s">
        <v>4</v>
      </c>
      <c r="T40" s="45">
        <v>42507.06</v>
      </c>
      <c r="U40" s="51"/>
      <c r="V40" s="45">
        <v>37046.79</v>
      </c>
      <c r="W40" s="13"/>
      <c r="X40" s="4"/>
    </row>
    <row r="41" spans="1:24" ht="12.75">
      <c r="A41" s="4"/>
      <c r="B41" s="12"/>
      <c r="C41" s="49" t="s">
        <v>55</v>
      </c>
      <c r="D41" s="31"/>
      <c r="E41" s="41" t="s">
        <v>11</v>
      </c>
      <c r="F41" s="42"/>
      <c r="G41" s="41" t="s">
        <v>11</v>
      </c>
      <c r="H41" s="45"/>
      <c r="I41" s="41">
        <v>8317.36</v>
      </c>
      <c r="J41" s="45"/>
      <c r="K41" s="41" t="s">
        <v>11</v>
      </c>
      <c r="L41" s="42"/>
      <c r="M41" s="41" t="s">
        <v>11</v>
      </c>
      <c r="N41" s="45"/>
      <c r="O41" s="41">
        <f>O34+O35-O36-O37-O38-O39+O40</f>
        <v>13759.640000000039</v>
      </c>
      <c r="P41" s="59"/>
      <c r="Q41" s="31"/>
      <c r="R41" s="44" t="s">
        <v>69</v>
      </c>
      <c r="T41" s="81">
        <v>4562.3500000000004</v>
      </c>
      <c r="U41" s="51"/>
      <c r="V41" s="81">
        <v>5460.27</v>
      </c>
      <c r="W41" s="13"/>
      <c r="X41" s="4"/>
    </row>
    <row r="42" spans="1:24" thickBot="1">
      <c r="A42" s="4"/>
      <c r="B42" s="12"/>
      <c r="C42" s="44" t="s">
        <v>56</v>
      </c>
      <c r="D42" s="31"/>
      <c r="E42" s="41" t="s">
        <v>11</v>
      </c>
      <c r="F42" s="42"/>
      <c r="G42" s="41" t="s">
        <v>11</v>
      </c>
      <c r="H42" s="45"/>
      <c r="I42" s="69">
        <v>1553.32</v>
      </c>
      <c r="J42" s="45"/>
      <c r="K42" s="41"/>
      <c r="L42" s="42"/>
      <c r="M42" s="41"/>
      <c r="N42" s="45"/>
      <c r="O42" s="69">
        <v>4546.49</v>
      </c>
      <c r="P42" s="59"/>
      <c r="Q42" s="31"/>
      <c r="R42" s="44" t="s">
        <v>70</v>
      </c>
      <c r="T42" s="88">
        <f>SUM(T40:T41)</f>
        <v>47069.409999999996</v>
      </c>
      <c r="U42" s="51"/>
      <c r="V42" s="88">
        <f>SUM(V40:V41)</f>
        <v>42507.06</v>
      </c>
      <c r="W42" s="13"/>
      <c r="X42" s="4"/>
    </row>
    <row r="43" spans="1:24" thickTop="1">
      <c r="A43" s="4"/>
      <c r="B43" s="12"/>
      <c r="C43" s="49" t="s">
        <v>57</v>
      </c>
      <c r="E43" s="41"/>
      <c r="F43" s="42"/>
      <c r="G43" s="41" t="s">
        <v>11</v>
      </c>
      <c r="H43" s="45"/>
      <c r="I43" s="41">
        <f>I41-I42</f>
        <v>6764.0400000000009</v>
      </c>
      <c r="J43" s="45"/>
      <c r="K43" s="41"/>
      <c r="L43" s="42"/>
      <c r="M43" s="41" t="s">
        <v>11</v>
      </c>
      <c r="N43" s="45"/>
      <c r="O43" s="41">
        <f>O41-O42</f>
        <v>9213.1500000000397</v>
      </c>
      <c r="P43" s="59"/>
      <c r="Q43" s="31"/>
      <c r="S43" s="53"/>
      <c r="T43" s="45" t="s">
        <v>11</v>
      </c>
      <c r="U43" s="43"/>
      <c r="V43" s="45" t="s">
        <v>11</v>
      </c>
      <c r="W43" s="13"/>
      <c r="X43" s="4"/>
    </row>
    <row r="44" spans="1:24" thickBot="1">
      <c r="A44" s="4"/>
      <c r="B44" s="12"/>
      <c r="C44" s="44" t="s">
        <v>58</v>
      </c>
      <c r="D44" s="31"/>
      <c r="E44" s="41"/>
      <c r="F44" s="42"/>
      <c r="G44" s="41"/>
      <c r="H44" s="45"/>
      <c r="I44" s="79">
        <v>1961.57</v>
      </c>
      <c r="J44" s="45"/>
      <c r="K44" s="41"/>
      <c r="L44" s="42"/>
      <c r="M44" s="41"/>
      <c r="N44" s="45"/>
      <c r="O44" s="79">
        <v>3425.81</v>
      </c>
      <c r="P44" s="59"/>
      <c r="Q44" s="31"/>
      <c r="W44" s="13"/>
      <c r="X44" s="4"/>
    </row>
    <row r="45" spans="1:24" thickTop="1">
      <c r="A45" s="4"/>
      <c r="B45" s="12"/>
      <c r="C45" s="61" t="s">
        <v>59</v>
      </c>
      <c r="D45" s="31"/>
      <c r="E45" s="41"/>
      <c r="F45" s="42"/>
      <c r="G45" s="41"/>
      <c r="H45" s="45"/>
      <c r="I45" s="41">
        <f>I43-I44</f>
        <v>4802.4700000000012</v>
      </c>
      <c r="J45" s="45"/>
      <c r="K45" s="41"/>
      <c r="L45" s="42"/>
      <c r="M45" s="41"/>
      <c r="N45" s="45"/>
      <c r="O45" s="41">
        <f>O43-O44</f>
        <v>5787.3400000000402</v>
      </c>
      <c r="P45" s="59"/>
      <c r="Q45" s="31"/>
      <c r="R45" s="89" t="s">
        <v>80</v>
      </c>
      <c r="S45" s="89"/>
      <c r="T45" s="89"/>
      <c r="U45" s="89"/>
      <c r="V45" s="89"/>
      <c r="W45" s="13"/>
      <c r="X45" s="4"/>
    </row>
    <row r="46" spans="1:24" ht="12.75">
      <c r="A46" s="4"/>
      <c r="B46" s="12"/>
      <c r="C46" s="44" t="s">
        <v>11</v>
      </c>
      <c r="D46" s="31"/>
      <c r="F46" s="42"/>
      <c r="G46" s="41" t="s">
        <v>11</v>
      </c>
      <c r="H46" s="51"/>
      <c r="I46" s="28"/>
      <c r="J46" s="45"/>
      <c r="L46" s="42"/>
      <c r="M46" s="41" t="s">
        <v>11</v>
      </c>
      <c r="N46" s="51"/>
      <c r="O46" s="28"/>
      <c r="P46" s="59"/>
      <c r="Q46" s="31"/>
      <c r="R46" s="39" t="s">
        <v>7</v>
      </c>
      <c r="T46" s="6"/>
      <c r="U46" s="39" t="s">
        <v>74</v>
      </c>
      <c r="V46" s="45"/>
      <c r="W46" s="13"/>
      <c r="X46" s="4"/>
    </row>
    <row r="47" spans="1:24" ht="12.75">
      <c r="A47" s="4"/>
      <c r="B47" s="12"/>
      <c r="C47" s="44" t="s">
        <v>11</v>
      </c>
      <c r="D47" s="31"/>
      <c r="E47" s="41"/>
      <c r="F47" s="42"/>
      <c r="G47" s="41" t="s">
        <v>11</v>
      </c>
      <c r="H47" s="45"/>
      <c r="I47" s="86" t="s">
        <v>11</v>
      </c>
      <c r="J47" s="45"/>
      <c r="K47" s="41"/>
      <c r="L47" s="42"/>
      <c r="M47" s="41" t="s">
        <v>11</v>
      </c>
      <c r="N47" s="45"/>
      <c r="O47" s="87" t="s">
        <v>11</v>
      </c>
      <c r="P47" s="59"/>
      <c r="Q47" s="31"/>
      <c r="R47" s="36" t="s">
        <v>81</v>
      </c>
      <c r="S47" s="4"/>
      <c r="T47" s="45"/>
      <c r="U47" s="36" t="s">
        <v>75</v>
      </c>
      <c r="V47" s="45"/>
      <c r="W47" s="13"/>
      <c r="X47" s="4"/>
    </row>
    <row r="48" spans="1:24" ht="12.75">
      <c r="A48" s="4"/>
      <c r="B48" s="12"/>
      <c r="C48" s="44" t="s">
        <v>11</v>
      </c>
      <c r="D48" s="31"/>
      <c r="E48" s="41"/>
      <c r="F48" s="42"/>
      <c r="G48" s="41"/>
      <c r="H48" s="45"/>
      <c r="I48" s="41" t="s">
        <v>11</v>
      </c>
      <c r="J48" s="45"/>
      <c r="K48" s="41"/>
      <c r="L48" s="42"/>
      <c r="M48" s="41"/>
      <c r="N48" s="45"/>
      <c r="O48" s="41" t="s">
        <v>11</v>
      </c>
      <c r="P48" s="59"/>
      <c r="Q48" s="31"/>
      <c r="R48" s="39" t="s">
        <v>82</v>
      </c>
      <c r="S48" s="53"/>
      <c r="T48" s="6"/>
      <c r="U48" s="39" t="s">
        <v>76</v>
      </c>
      <c r="V48" s="6"/>
      <c r="W48" s="13"/>
      <c r="X48" s="4"/>
    </row>
    <row r="49" spans="1:24" ht="12.75">
      <c r="A49" s="4"/>
      <c r="B49" s="12"/>
      <c r="C49" s="44" t="s">
        <v>11</v>
      </c>
      <c r="D49" s="31"/>
      <c r="E49" s="41"/>
      <c r="F49" s="42"/>
      <c r="G49" s="41"/>
      <c r="H49" s="45"/>
      <c r="I49" s="41" t="s">
        <v>11</v>
      </c>
      <c r="J49" s="45"/>
      <c r="K49" s="41"/>
      <c r="L49" s="42"/>
      <c r="M49" s="41"/>
      <c r="N49" s="45"/>
      <c r="O49" s="41" t="s">
        <v>11</v>
      </c>
      <c r="P49" s="59"/>
      <c r="Q49" s="31"/>
      <c r="R49" s="89" t="s">
        <v>8</v>
      </c>
      <c r="S49" s="89"/>
      <c r="T49" s="89"/>
      <c r="U49" s="89"/>
      <c r="V49" s="89"/>
      <c r="W49" s="13"/>
      <c r="X49" s="4"/>
    </row>
    <row r="50" spans="1:24" ht="12.75">
      <c r="A50" s="4"/>
      <c r="B50" s="12"/>
      <c r="C50" s="62" t="s">
        <v>11</v>
      </c>
      <c r="D50" s="31"/>
      <c r="E50" s="41" t="s">
        <v>11</v>
      </c>
      <c r="F50" s="42"/>
      <c r="G50" s="41"/>
      <c r="H50" s="45"/>
      <c r="I50" s="41" t="s">
        <v>11</v>
      </c>
      <c r="J50" s="45"/>
      <c r="K50" s="41"/>
      <c r="L50" s="42"/>
      <c r="M50" s="41"/>
      <c r="N50" s="45"/>
      <c r="O50" s="41" t="s">
        <v>11</v>
      </c>
      <c r="P50" s="59"/>
      <c r="Q50" s="31"/>
      <c r="R50" s="90" t="s">
        <v>9</v>
      </c>
      <c r="S50" s="90"/>
      <c r="T50" s="90"/>
      <c r="U50" s="90"/>
      <c r="V50" s="90"/>
      <c r="W50" s="13"/>
      <c r="X50" s="4"/>
    </row>
    <row r="51" spans="1:24" ht="14.25" thickBot="1">
      <c r="A51" s="4"/>
      <c r="B51" s="63"/>
      <c r="C51" s="64"/>
      <c r="D51" s="64"/>
      <c r="E51" s="65"/>
      <c r="F51" s="64"/>
      <c r="G51" s="65"/>
      <c r="H51" s="64"/>
      <c r="I51" s="65"/>
      <c r="J51" s="64"/>
      <c r="K51" s="65"/>
      <c r="L51" s="64"/>
      <c r="M51" s="65"/>
      <c r="N51" s="64"/>
      <c r="O51" s="65"/>
      <c r="P51" s="64"/>
      <c r="Q51" s="64"/>
      <c r="R51" s="64"/>
      <c r="S51" s="64"/>
      <c r="T51" s="66"/>
      <c r="U51" s="64"/>
      <c r="V51" s="66"/>
      <c r="W51" s="67"/>
      <c r="X51" s="4"/>
    </row>
    <row r="52" spans="1:24">
      <c r="A52" s="4"/>
      <c r="B52" s="4"/>
      <c r="W52" s="4"/>
      <c r="X52" s="4"/>
    </row>
    <row r="55" spans="1:24">
      <c r="K55" s="68"/>
    </row>
    <row r="56" spans="1:24">
      <c r="M56" s="68"/>
    </row>
  </sheetData>
  <mergeCells count="9">
    <mergeCell ref="R45:V45"/>
    <mergeCell ref="R49:V49"/>
    <mergeCell ref="R50:V50"/>
    <mergeCell ref="C2:V2"/>
    <mergeCell ref="C3:V3"/>
    <mergeCell ref="C7:E7"/>
    <mergeCell ref="C16:E16"/>
    <mergeCell ref="B31:Q31"/>
    <mergeCell ref="R31:V31"/>
  </mergeCells>
  <phoneticPr fontId="10" type="noConversion"/>
  <pageMargins left="0.70866141732283472" right="0.70866141732283472" top="0.15748031496062992" bottom="0.15748031496062992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6"/>
  <sheetViews>
    <sheetView showGridLines="0" workbookViewId="0">
      <selection sqref="A1:IV65536"/>
    </sheetView>
  </sheetViews>
  <sheetFormatPr defaultRowHeight="13.5"/>
  <cols>
    <col min="1" max="2" width="0.85546875" style="1" customWidth="1"/>
    <col min="3" max="3" width="23.28515625" style="1" customWidth="1"/>
    <col min="4" max="4" width="1.7109375" style="1" customWidth="1"/>
    <col min="5" max="5" width="9.28515625" style="2" customWidth="1"/>
    <col min="6" max="6" width="0.5703125" style="1" customWidth="1"/>
    <col min="7" max="7" width="9.28515625" style="2" customWidth="1"/>
    <col min="8" max="8" width="0.5703125" style="1" customWidth="1"/>
    <col min="9" max="9" width="9.28515625" style="68" customWidth="1"/>
    <col min="10" max="10" width="0.5703125" style="1" customWidth="1"/>
    <col min="11" max="11" width="9.28515625" style="2" customWidth="1"/>
    <col min="12" max="12" width="0.5703125" style="1" customWidth="1"/>
    <col min="13" max="13" width="9.28515625" style="2" customWidth="1"/>
    <col min="14" max="14" width="0.5703125" style="1" customWidth="1"/>
    <col min="15" max="15" width="9.28515625" style="2" customWidth="1"/>
    <col min="16" max="16" width="0.5703125" style="1" customWidth="1"/>
    <col min="17" max="17" width="0.140625" style="1" customWidth="1"/>
    <col min="18" max="18" width="25" style="1" customWidth="1"/>
    <col min="19" max="19" width="0.5703125" style="1" customWidth="1"/>
    <col min="20" max="20" width="9.28515625" style="3" customWidth="1"/>
    <col min="21" max="21" width="0.5703125" style="1" customWidth="1"/>
    <col min="22" max="22" width="9.28515625" style="3" customWidth="1"/>
    <col min="23" max="23" width="0.5703125" style="1" customWidth="1"/>
    <col min="24" max="24" width="0.85546875" style="1" customWidth="1"/>
    <col min="25" max="16384" width="9.140625" style="1"/>
  </cols>
  <sheetData>
    <row r="1" spans="1:24" ht="5.0999999999999996" customHeight="1">
      <c r="A1" s="4"/>
      <c r="B1" s="4"/>
      <c r="C1" s="4"/>
      <c r="D1" s="4"/>
      <c r="E1" s="5"/>
      <c r="F1" s="4"/>
      <c r="G1" s="5"/>
      <c r="H1" s="4"/>
      <c r="I1" s="71"/>
      <c r="J1" s="4"/>
      <c r="K1" s="5"/>
      <c r="L1" s="4"/>
      <c r="M1" s="5"/>
      <c r="N1" s="4"/>
      <c r="O1" s="5"/>
      <c r="P1" s="4"/>
      <c r="Q1" s="4"/>
      <c r="R1" s="4"/>
      <c r="S1" s="4"/>
      <c r="T1" s="6"/>
      <c r="U1" s="4"/>
      <c r="V1" s="6"/>
      <c r="W1" s="4"/>
      <c r="X1" s="4"/>
    </row>
    <row r="2" spans="1:24" ht="2.1" customHeight="1">
      <c r="A2" s="4"/>
      <c r="B2" s="7"/>
      <c r="C2" s="8"/>
      <c r="D2" s="8"/>
      <c r="E2" s="9"/>
      <c r="F2" s="8"/>
      <c r="G2" s="9"/>
      <c r="H2" s="8"/>
      <c r="I2" s="72"/>
      <c r="J2" s="8"/>
      <c r="K2" s="9"/>
      <c r="L2" s="8"/>
      <c r="M2" s="9"/>
      <c r="N2" s="8"/>
      <c r="O2" s="9"/>
      <c r="P2" s="8"/>
      <c r="Q2" s="8"/>
      <c r="R2" s="8"/>
      <c r="S2" s="8"/>
      <c r="T2" s="10"/>
      <c r="U2" s="8"/>
      <c r="V2" s="10"/>
      <c r="W2" s="11"/>
      <c r="X2" s="4"/>
    </row>
    <row r="3" spans="1:24" ht="15" customHeight="1">
      <c r="A3" s="4"/>
      <c r="B3" s="12"/>
      <c r="C3" s="91" t="s">
        <v>61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13"/>
      <c r="X3" s="4"/>
    </row>
    <row r="4" spans="1:24" ht="9.9499999999999993" customHeight="1">
      <c r="A4" s="4"/>
      <c r="B4" s="12"/>
      <c r="C4" s="92" t="s">
        <v>62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13"/>
      <c r="X4" s="4"/>
    </row>
    <row r="5" spans="1:24" ht="2.1" customHeight="1">
      <c r="A5" s="4"/>
      <c r="B5" s="12"/>
      <c r="C5" s="14"/>
      <c r="D5" s="14"/>
      <c r="E5" s="15"/>
      <c r="F5" s="14"/>
      <c r="G5" s="15"/>
      <c r="H5" s="14"/>
      <c r="I5" s="15"/>
      <c r="J5" s="14"/>
      <c r="K5" s="15"/>
      <c r="M5" s="15"/>
      <c r="N5" s="14"/>
      <c r="O5" s="15"/>
      <c r="P5" s="14"/>
      <c r="Q5" s="16"/>
      <c r="R5" s="14"/>
      <c r="S5" s="14"/>
      <c r="T5" s="17"/>
      <c r="U5" s="14"/>
      <c r="V5" s="17"/>
      <c r="W5" s="13"/>
      <c r="X5" s="4"/>
    </row>
    <row r="6" spans="1:24" ht="3" customHeight="1">
      <c r="A6" s="4"/>
      <c r="B6" s="18"/>
      <c r="C6" s="19"/>
      <c r="D6" s="19"/>
      <c r="E6" s="20"/>
      <c r="F6" s="19"/>
      <c r="G6" s="20"/>
      <c r="H6" s="19"/>
      <c r="I6" s="20"/>
      <c r="J6" s="19"/>
      <c r="K6" s="20"/>
      <c r="L6" s="21"/>
      <c r="M6" s="20"/>
      <c r="N6" s="19"/>
      <c r="O6" s="20"/>
      <c r="P6" s="19"/>
      <c r="Q6" s="22"/>
      <c r="R6" s="19"/>
      <c r="S6" s="19"/>
      <c r="T6" s="23"/>
      <c r="U6" s="19"/>
      <c r="V6" s="23"/>
      <c r="W6" s="24"/>
      <c r="X6" s="4"/>
    </row>
    <row r="7" spans="1:24" ht="9.6" customHeight="1">
      <c r="A7" s="16"/>
      <c r="B7" s="25"/>
      <c r="C7" s="26" t="s">
        <v>0</v>
      </c>
      <c r="D7" s="27"/>
      <c r="E7" s="28"/>
      <c r="F7" s="27"/>
      <c r="H7" s="27"/>
      <c r="I7" s="73" t="s">
        <v>63</v>
      </c>
      <c r="J7" s="27"/>
      <c r="K7" s="28"/>
      <c r="L7" s="27"/>
      <c r="N7" s="27"/>
      <c r="O7" s="73" t="s">
        <v>10</v>
      </c>
      <c r="P7" s="27"/>
      <c r="Q7" s="29"/>
      <c r="R7" s="30" t="s">
        <v>1</v>
      </c>
      <c r="S7" s="31"/>
      <c r="T7" s="32" t="s">
        <v>63</v>
      </c>
      <c r="U7" s="33"/>
      <c r="V7" s="32" t="s">
        <v>10</v>
      </c>
      <c r="W7" s="13"/>
      <c r="X7" s="4"/>
    </row>
    <row r="8" spans="1:24" ht="9.9499999999999993" customHeight="1">
      <c r="A8" s="16"/>
      <c r="B8" s="25"/>
      <c r="C8" s="93" t="s">
        <v>12</v>
      </c>
      <c r="D8" s="94"/>
      <c r="E8" s="94"/>
      <c r="F8" s="36"/>
      <c r="G8" s="35" t="s">
        <v>11</v>
      </c>
      <c r="H8" s="36"/>
      <c r="I8" s="35" t="s">
        <v>11</v>
      </c>
      <c r="J8" s="34"/>
      <c r="K8" s="35" t="s">
        <v>11</v>
      </c>
      <c r="L8" s="36"/>
      <c r="M8" s="35" t="s">
        <v>11</v>
      </c>
      <c r="N8" s="36"/>
      <c r="O8" s="35" t="s">
        <v>11</v>
      </c>
      <c r="P8" s="34"/>
      <c r="Q8" s="29"/>
      <c r="R8" s="14" t="s">
        <v>29</v>
      </c>
      <c r="S8" s="31"/>
      <c r="T8" s="37" t="s">
        <v>11</v>
      </c>
      <c r="U8" s="38"/>
      <c r="V8" s="37" t="s">
        <v>11</v>
      </c>
      <c r="W8" s="13"/>
      <c r="X8" s="4"/>
    </row>
    <row r="9" spans="1:24" ht="9.9499999999999993" customHeight="1">
      <c r="A9" s="16"/>
      <c r="B9" s="25"/>
      <c r="C9" s="34" t="s">
        <v>13</v>
      </c>
      <c r="D9" s="34"/>
      <c r="F9" s="36"/>
      <c r="H9" s="36"/>
      <c r="J9" s="34"/>
      <c r="K9" s="35"/>
      <c r="L9" s="36"/>
      <c r="M9" s="35"/>
      <c r="N9" s="36"/>
      <c r="O9" s="35"/>
      <c r="P9" s="34"/>
      <c r="Q9" s="29"/>
      <c r="R9" s="14" t="s">
        <v>31</v>
      </c>
      <c r="S9" s="31"/>
      <c r="T9" s="37"/>
      <c r="U9" s="38"/>
      <c r="V9" s="37"/>
      <c r="W9" s="13"/>
      <c r="X9" s="4"/>
    </row>
    <row r="10" spans="1:24" ht="9.9499999999999993" customHeight="1">
      <c r="A10" s="16"/>
      <c r="B10" s="25"/>
      <c r="C10" s="31" t="s">
        <v>14</v>
      </c>
      <c r="D10" s="34"/>
      <c r="E10" s="28" t="s">
        <v>22</v>
      </c>
      <c r="F10" s="39"/>
      <c r="G10" s="28" t="s">
        <v>11</v>
      </c>
      <c r="H10" s="39"/>
      <c r="I10" s="28">
        <v>257233.06</v>
      </c>
      <c r="J10" s="34"/>
      <c r="K10" s="28" t="s">
        <v>11</v>
      </c>
      <c r="L10" s="39"/>
      <c r="M10" s="28" t="s">
        <v>11</v>
      </c>
      <c r="N10" s="39"/>
      <c r="O10" s="28">
        <v>267285.40000000002</v>
      </c>
      <c r="P10" s="34"/>
      <c r="Q10" s="29"/>
      <c r="R10" s="31" t="s">
        <v>30</v>
      </c>
      <c r="T10" s="80">
        <v>250000</v>
      </c>
      <c r="U10" s="40"/>
      <c r="V10" s="80">
        <v>250000</v>
      </c>
      <c r="W10" s="13"/>
      <c r="X10" s="4"/>
    </row>
    <row r="11" spans="1:24" ht="9.75" customHeight="1">
      <c r="A11" s="4"/>
      <c r="B11" s="12"/>
      <c r="C11" s="31" t="s">
        <v>15</v>
      </c>
      <c r="D11" s="34"/>
      <c r="I11" s="68">
        <v>6758.65</v>
      </c>
      <c r="J11" s="40"/>
      <c r="O11" s="68">
        <v>8701.4599999999991</v>
      </c>
      <c r="P11" s="27"/>
      <c r="Q11" s="29"/>
      <c r="R11" s="34" t="s">
        <v>26</v>
      </c>
      <c r="S11" s="40"/>
      <c r="T11" s="43">
        <f>SUM(T10)</f>
        <v>250000</v>
      </c>
      <c r="U11" s="40"/>
      <c r="V11" s="43">
        <f>SUM(V10)</f>
        <v>250000</v>
      </c>
      <c r="W11" s="13"/>
      <c r="X11" s="4"/>
    </row>
    <row r="12" spans="1:24" ht="9.6" customHeight="1">
      <c r="A12" s="4"/>
      <c r="B12" s="12"/>
      <c r="C12" s="44" t="s">
        <v>16</v>
      </c>
      <c r="D12" s="34"/>
      <c r="E12" s="41" t="s">
        <v>11</v>
      </c>
      <c r="F12" s="45"/>
      <c r="G12" s="41" t="s">
        <v>11</v>
      </c>
      <c r="H12" s="45"/>
      <c r="I12" s="41">
        <v>18413.18</v>
      </c>
      <c r="J12" s="43"/>
      <c r="K12" s="41" t="s">
        <v>11</v>
      </c>
      <c r="L12" s="45"/>
      <c r="M12" s="41" t="s">
        <v>11</v>
      </c>
      <c r="N12" s="45"/>
      <c r="O12" s="41">
        <v>24745.38</v>
      </c>
      <c r="P12" s="27"/>
      <c r="Q12" s="29"/>
      <c r="R12" s="49" t="s">
        <v>32</v>
      </c>
      <c r="S12" s="40"/>
      <c r="T12" s="45" t="s">
        <v>11</v>
      </c>
      <c r="U12" s="45"/>
      <c r="V12" s="45" t="s">
        <v>11</v>
      </c>
      <c r="W12" s="13"/>
      <c r="X12" s="4"/>
    </row>
    <row r="13" spans="1:24" ht="9.9499999999999993" customHeight="1">
      <c r="A13" s="4"/>
      <c r="B13" s="12"/>
      <c r="C13" s="49" t="s">
        <v>26</v>
      </c>
      <c r="D13" s="34"/>
      <c r="E13" s="41" t="s">
        <v>11</v>
      </c>
      <c r="F13" s="45"/>
      <c r="G13" s="41" t="s">
        <v>11</v>
      </c>
      <c r="H13" s="45"/>
      <c r="I13" s="69">
        <f>SUM(I10:I12)</f>
        <v>282404.89</v>
      </c>
      <c r="J13" s="43"/>
      <c r="K13" s="41" t="s">
        <v>11</v>
      </c>
      <c r="L13" s="45"/>
      <c r="M13" s="41" t="s">
        <v>11</v>
      </c>
      <c r="N13" s="45"/>
      <c r="O13" s="69">
        <f>SUM(O10:O12)</f>
        <v>300732.24000000005</v>
      </c>
      <c r="P13" s="27"/>
      <c r="Q13" s="29"/>
      <c r="R13" s="31" t="s">
        <v>33</v>
      </c>
      <c r="T13" s="45">
        <v>90751.35</v>
      </c>
      <c r="U13" s="46"/>
      <c r="V13" s="45">
        <v>48027.86</v>
      </c>
      <c r="W13" s="13"/>
      <c r="X13" s="4"/>
    </row>
    <row r="14" spans="1:24" ht="9.6" customHeight="1">
      <c r="A14" s="4"/>
      <c r="B14" s="12"/>
      <c r="C14" s="49" t="s">
        <v>17</v>
      </c>
      <c r="D14" s="34"/>
      <c r="E14" s="41" t="s">
        <v>22</v>
      </c>
      <c r="F14" s="45"/>
      <c r="G14" s="41" t="s">
        <v>11</v>
      </c>
      <c r="H14" s="45"/>
      <c r="I14" s="41" t="s">
        <v>11</v>
      </c>
      <c r="J14" s="43"/>
      <c r="K14" s="41" t="s">
        <v>11</v>
      </c>
      <c r="L14" s="45"/>
      <c r="M14" s="41" t="s">
        <v>11</v>
      </c>
      <c r="N14" s="45"/>
      <c r="O14" s="41" t="s">
        <v>11</v>
      </c>
      <c r="P14" s="27"/>
      <c r="Q14" s="29"/>
      <c r="R14" s="44" t="s">
        <v>34</v>
      </c>
      <c r="T14" s="81">
        <v>37046.79</v>
      </c>
      <c r="U14" s="46"/>
      <c r="V14" s="81">
        <v>33273.19</v>
      </c>
      <c r="W14" s="13"/>
      <c r="X14" s="4"/>
    </row>
    <row r="15" spans="1:24" ht="12" customHeight="1" thickBot="1">
      <c r="A15" s="4"/>
      <c r="B15" s="12"/>
      <c r="C15" s="44" t="s">
        <v>18</v>
      </c>
      <c r="D15" s="34"/>
      <c r="E15" s="41" t="s">
        <v>11</v>
      </c>
      <c r="F15" s="45"/>
      <c r="G15" s="41" t="s">
        <v>11</v>
      </c>
      <c r="H15" s="45"/>
      <c r="I15" s="69">
        <v>0.01</v>
      </c>
      <c r="J15" s="43"/>
      <c r="K15" s="41" t="s">
        <v>11</v>
      </c>
      <c r="L15" s="45"/>
      <c r="M15" s="41" t="s">
        <v>11</v>
      </c>
      <c r="N15" s="45"/>
      <c r="O15" s="69">
        <v>0.01</v>
      </c>
      <c r="P15" s="27"/>
      <c r="Q15" s="29"/>
      <c r="R15" s="14" t="s">
        <v>26</v>
      </c>
      <c r="T15" s="82">
        <f>SUM(T13:T14)</f>
        <v>127798.14000000001</v>
      </c>
      <c r="V15" s="82">
        <f>SUM(V13:V14)</f>
        <v>81301.05</v>
      </c>
      <c r="W15" s="13"/>
      <c r="X15" s="4"/>
    </row>
    <row r="16" spans="1:24" ht="9" customHeight="1" thickTop="1">
      <c r="A16" s="4"/>
      <c r="B16" s="12"/>
      <c r="C16" s="49" t="s">
        <v>26</v>
      </c>
      <c r="D16" s="34"/>
      <c r="E16" s="41" t="s">
        <v>11</v>
      </c>
      <c r="F16" s="45"/>
      <c r="G16" s="41" t="s">
        <v>11</v>
      </c>
      <c r="H16" s="45"/>
      <c r="I16" s="41">
        <f>SUM(I15)</f>
        <v>0.01</v>
      </c>
      <c r="J16" s="45"/>
      <c r="K16" s="41" t="s">
        <v>11</v>
      </c>
      <c r="L16" s="45"/>
      <c r="M16" s="41" t="s">
        <v>11</v>
      </c>
      <c r="N16" s="45"/>
      <c r="O16" s="41">
        <f>SUM(O15)</f>
        <v>0.01</v>
      </c>
      <c r="P16" s="34"/>
      <c r="Q16" s="29"/>
      <c r="R16" s="34" t="s">
        <v>35</v>
      </c>
      <c r="S16" s="40"/>
      <c r="T16" s="45">
        <f>SUM(T15+T11)</f>
        <v>377798.14</v>
      </c>
      <c r="U16" s="43"/>
      <c r="V16" s="45">
        <f>SUM(V15+V11)</f>
        <v>331301.05</v>
      </c>
      <c r="W16" s="13"/>
      <c r="X16" s="4"/>
    </row>
    <row r="17" spans="1:26" ht="11.25" customHeight="1">
      <c r="A17" s="4"/>
      <c r="B17" s="12"/>
      <c r="C17" s="95" t="s">
        <v>50</v>
      </c>
      <c r="D17" s="94"/>
      <c r="E17" s="94"/>
      <c r="F17" s="45"/>
      <c r="G17" s="41" t="s">
        <v>11</v>
      </c>
      <c r="H17" s="45"/>
      <c r="I17" s="41" t="s">
        <v>11</v>
      </c>
      <c r="J17" s="45"/>
      <c r="K17" s="41" t="s">
        <v>11</v>
      </c>
      <c r="L17" s="45"/>
      <c r="M17" s="41" t="s">
        <v>11</v>
      </c>
      <c r="N17" s="45"/>
      <c r="O17" s="41" t="s">
        <v>11</v>
      </c>
      <c r="P17" s="34"/>
      <c r="Q17" s="29"/>
      <c r="R17" s="49" t="s">
        <v>36</v>
      </c>
      <c r="S17" s="40"/>
      <c r="T17" s="45" t="s">
        <v>11</v>
      </c>
      <c r="U17" s="43"/>
      <c r="V17" s="45" t="s">
        <v>11</v>
      </c>
      <c r="W17" s="13"/>
      <c r="X17" s="4"/>
    </row>
    <row r="18" spans="1:26" ht="9.75" customHeight="1">
      <c r="A18" s="4"/>
      <c r="B18" s="12"/>
      <c r="C18" s="44" t="s">
        <v>19</v>
      </c>
      <c r="D18" s="34"/>
      <c r="E18" s="41"/>
      <c r="F18" s="45"/>
      <c r="G18" s="41"/>
      <c r="H18" s="45"/>
      <c r="I18" s="69">
        <v>0</v>
      </c>
      <c r="J18" s="45"/>
      <c r="K18" s="41"/>
      <c r="L18" s="45"/>
      <c r="M18" s="41"/>
      <c r="N18" s="45"/>
      <c r="O18" s="41">
        <v>0</v>
      </c>
      <c r="P18" s="34"/>
      <c r="Q18" s="29"/>
      <c r="R18" s="14" t="s">
        <v>37</v>
      </c>
      <c r="T18" s="48" t="s">
        <v>11</v>
      </c>
      <c r="V18" s="48" t="s">
        <v>11</v>
      </c>
      <c r="W18" s="13"/>
      <c r="X18" s="4"/>
    </row>
    <row r="19" spans="1:26" ht="9.9499999999999993" customHeight="1" thickBot="1">
      <c r="A19" s="4"/>
      <c r="B19" s="12"/>
      <c r="C19" s="49" t="s">
        <v>26</v>
      </c>
      <c r="D19" s="31"/>
      <c r="E19" s="41"/>
      <c r="F19" s="45"/>
      <c r="G19" s="41"/>
      <c r="H19" s="45"/>
      <c r="I19" s="76">
        <f>SUM(I18)</f>
        <v>0</v>
      </c>
      <c r="J19" s="45"/>
      <c r="K19" s="41"/>
      <c r="L19" s="45"/>
      <c r="M19" s="41"/>
      <c r="N19" s="45"/>
      <c r="O19" s="74">
        <f>SUM(O18)</f>
        <v>0</v>
      </c>
      <c r="P19" s="34"/>
      <c r="Q19" s="29"/>
      <c r="R19" s="31" t="s">
        <v>38</v>
      </c>
      <c r="S19" s="40"/>
      <c r="T19" s="81">
        <v>0</v>
      </c>
      <c r="U19" s="45"/>
      <c r="V19" s="81">
        <v>0</v>
      </c>
      <c r="W19" s="13"/>
      <c r="X19" s="4"/>
    </row>
    <row r="20" spans="1:26" ht="11.1" customHeight="1" thickTop="1">
      <c r="A20" s="4"/>
      <c r="B20" s="12"/>
      <c r="C20" s="34" t="s">
        <v>20</v>
      </c>
      <c r="D20" s="31"/>
      <c r="E20" s="41"/>
      <c r="F20" s="45"/>
      <c r="G20" s="41" t="s">
        <v>11</v>
      </c>
      <c r="H20" s="45"/>
      <c r="I20" s="41">
        <f>SUM(I19+I13+I16)</f>
        <v>282404.90000000002</v>
      </c>
      <c r="J20" s="45"/>
      <c r="K20" s="41"/>
      <c r="L20" s="45"/>
      <c r="M20" s="41"/>
      <c r="N20" s="45"/>
      <c r="O20" s="41">
        <f>SUM(O19+O13+O16)</f>
        <v>300732.25000000006</v>
      </c>
      <c r="P20" s="34"/>
      <c r="Q20" s="29"/>
      <c r="R20" s="49" t="s">
        <v>26</v>
      </c>
      <c r="T20" s="45">
        <f>SUM(T19)</f>
        <v>0</v>
      </c>
      <c r="U20" s="45"/>
      <c r="V20" s="45">
        <f>SUM(V19)</f>
        <v>0</v>
      </c>
      <c r="W20" s="13"/>
      <c r="X20" s="4"/>
    </row>
    <row r="21" spans="1:26" ht="9.6" customHeight="1">
      <c r="A21" s="4"/>
      <c r="B21" s="12"/>
      <c r="C21" s="34" t="s">
        <v>21</v>
      </c>
      <c r="D21" s="31"/>
      <c r="E21" s="41"/>
      <c r="F21" s="45"/>
      <c r="G21" s="41"/>
      <c r="H21" s="45"/>
      <c r="I21" s="41"/>
      <c r="J21" s="45"/>
      <c r="K21" s="28"/>
      <c r="L21" s="45"/>
      <c r="M21" s="41"/>
      <c r="N21" s="45"/>
      <c r="O21" s="41"/>
      <c r="P21" s="34"/>
      <c r="Q21" s="29"/>
      <c r="R21" s="49" t="s">
        <v>39</v>
      </c>
      <c r="T21" s="45" t="s">
        <v>11</v>
      </c>
      <c r="U21" s="51"/>
      <c r="V21" s="45" t="s">
        <v>11</v>
      </c>
      <c r="W21" s="13"/>
      <c r="X21" s="4"/>
    </row>
    <row r="22" spans="1:26" ht="10.5" customHeight="1">
      <c r="A22" s="4"/>
      <c r="B22" s="12"/>
      <c r="C22" s="49" t="s">
        <v>23</v>
      </c>
      <c r="D22" s="31"/>
      <c r="E22" s="41"/>
      <c r="F22" s="45"/>
      <c r="G22" s="41"/>
      <c r="H22" s="45"/>
      <c r="I22" s="41" t="s">
        <v>11</v>
      </c>
      <c r="J22" s="51"/>
      <c r="L22" s="45"/>
      <c r="M22" s="41"/>
      <c r="N22" s="45"/>
      <c r="O22" s="41" t="s">
        <v>11</v>
      </c>
      <c r="P22" s="34"/>
      <c r="Q22" s="29"/>
      <c r="R22" s="31" t="s">
        <v>40</v>
      </c>
      <c r="T22" s="45">
        <v>29830.82</v>
      </c>
      <c r="U22" s="51"/>
      <c r="V22" s="45">
        <v>69171.48</v>
      </c>
      <c r="W22" s="13"/>
      <c r="X22" s="4"/>
    </row>
    <row r="23" spans="1:26" ht="10.5" customHeight="1">
      <c r="A23" s="4"/>
      <c r="B23" s="12"/>
      <c r="C23" s="31" t="s">
        <v>24</v>
      </c>
      <c r="E23" s="49"/>
      <c r="F23" s="51"/>
      <c r="G23" s="14"/>
      <c r="H23" s="51"/>
      <c r="I23" s="28">
        <v>418348.06</v>
      </c>
      <c r="J23" s="45"/>
      <c r="K23" s="41"/>
      <c r="L23" s="51"/>
      <c r="M23" s="52"/>
      <c r="N23" s="51"/>
      <c r="O23" s="28">
        <v>446111.22</v>
      </c>
      <c r="P23" s="34"/>
      <c r="Q23" s="29"/>
      <c r="R23" s="47" t="s">
        <v>41</v>
      </c>
      <c r="T23" s="48">
        <v>321722.98</v>
      </c>
      <c r="V23" s="48">
        <v>346367.55</v>
      </c>
      <c r="W23" s="13"/>
      <c r="X23" s="4"/>
    </row>
    <row r="24" spans="1:26" ht="9.75" customHeight="1">
      <c r="A24" s="4"/>
      <c r="B24" s="12"/>
      <c r="C24" s="14" t="s">
        <v>26</v>
      </c>
      <c r="I24" s="77">
        <f>SUM(I23)</f>
        <v>418348.06</v>
      </c>
      <c r="O24" s="77">
        <f>SUM(O23)</f>
        <v>446111.22</v>
      </c>
      <c r="P24" s="34"/>
      <c r="Q24" s="29"/>
      <c r="R24" s="47" t="s">
        <v>42</v>
      </c>
      <c r="T24" s="48">
        <v>1602.01</v>
      </c>
      <c r="V24" s="48">
        <v>617.38</v>
      </c>
      <c r="W24" s="13"/>
      <c r="X24" s="4"/>
    </row>
    <row r="25" spans="1:26" ht="9.6" customHeight="1">
      <c r="A25" s="4"/>
      <c r="B25" s="12"/>
      <c r="C25" s="49" t="s">
        <v>25</v>
      </c>
      <c r="E25" s="52"/>
      <c r="F25" s="51"/>
      <c r="G25" s="14"/>
      <c r="H25" s="51"/>
      <c r="I25" s="41" t="s">
        <v>11</v>
      </c>
      <c r="J25" s="45"/>
      <c r="K25" s="41"/>
      <c r="L25" s="51"/>
      <c r="M25" s="52"/>
      <c r="N25" s="51"/>
      <c r="O25" s="41" t="s">
        <v>11</v>
      </c>
      <c r="P25" s="34"/>
      <c r="Q25" s="29"/>
      <c r="R25" s="31" t="s">
        <v>43</v>
      </c>
      <c r="S25" s="40"/>
      <c r="T25" s="45">
        <v>4020.19</v>
      </c>
      <c r="U25" s="45"/>
      <c r="V25" s="45">
        <v>5436.57</v>
      </c>
      <c r="W25" s="13"/>
      <c r="X25" s="4"/>
    </row>
    <row r="26" spans="1:26" ht="9.6" customHeight="1">
      <c r="A26" s="4"/>
      <c r="B26" s="12"/>
      <c r="C26" s="44" t="s">
        <v>27</v>
      </c>
      <c r="E26" s="52"/>
      <c r="F26" s="51"/>
      <c r="G26" s="52"/>
      <c r="H26" s="51"/>
      <c r="I26" s="41">
        <v>312157.63</v>
      </c>
      <c r="J26" s="45"/>
      <c r="K26" s="41"/>
      <c r="L26" s="51"/>
      <c r="M26" s="52"/>
      <c r="N26" s="51"/>
      <c r="O26" s="41">
        <v>349145.29</v>
      </c>
      <c r="P26" s="34"/>
      <c r="Q26" s="29"/>
      <c r="R26" s="44" t="s">
        <v>44</v>
      </c>
      <c r="S26" s="40"/>
      <c r="T26" s="45">
        <v>1257.49</v>
      </c>
      <c r="U26" s="45"/>
      <c r="V26" s="45">
        <v>1959.74</v>
      </c>
      <c r="W26" s="13"/>
      <c r="X26" s="4"/>
      <c r="Y26" s="47"/>
    </row>
    <row r="27" spans="1:26" ht="9.6" customHeight="1">
      <c r="A27" s="4"/>
      <c r="B27" s="12"/>
      <c r="C27" s="44" t="s">
        <v>28</v>
      </c>
      <c r="E27" s="52"/>
      <c r="F27" s="51"/>
      <c r="G27" s="52"/>
      <c r="H27" s="51"/>
      <c r="I27" s="41">
        <v>17899.46</v>
      </c>
      <c r="J27" s="45"/>
      <c r="K27" s="41"/>
      <c r="L27" s="51"/>
      <c r="M27" s="52"/>
      <c r="N27" s="51"/>
      <c r="O27" s="41">
        <v>17707.25</v>
      </c>
      <c r="P27" s="34"/>
      <c r="Q27" s="29"/>
      <c r="R27" s="44" t="s">
        <v>45</v>
      </c>
      <c r="S27" s="40"/>
      <c r="T27" s="81">
        <v>294578.42</v>
      </c>
      <c r="U27" s="45"/>
      <c r="V27" s="81">
        <v>358842.24</v>
      </c>
      <c r="W27" s="13"/>
      <c r="X27" s="4"/>
    </row>
    <row r="28" spans="1:26" ht="10.5" customHeight="1" thickBot="1">
      <c r="A28" s="4"/>
      <c r="B28" s="12"/>
      <c r="C28" s="49" t="s">
        <v>26</v>
      </c>
      <c r="E28" s="52"/>
      <c r="F28" s="51"/>
      <c r="G28" s="52"/>
      <c r="H28" s="51"/>
      <c r="I28" s="76">
        <f>SUM(I26:I27)</f>
        <v>330057.09000000003</v>
      </c>
      <c r="J28" s="45"/>
      <c r="K28" s="41"/>
      <c r="L28" s="51"/>
      <c r="M28" s="52"/>
      <c r="N28" s="51"/>
      <c r="O28" s="75">
        <f>SUM(O26:O27)</f>
        <v>366852.54</v>
      </c>
      <c r="P28" s="34"/>
      <c r="Q28" s="29"/>
      <c r="R28" s="49" t="s">
        <v>26</v>
      </c>
      <c r="S28" s="40"/>
      <c r="T28" s="83">
        <f>SUM(T22:T27)</f>
        <v>653011.90999999992</v>
      </c>
      <c r="U28" s="45"/>
      <c r="V28" s="83">
        <f>SUM(V22:V27)</f>
        <v>782394.96</v>
      </c>
      <c r="W28" s="13"/>
      <c r="X28" s="4"/>
    </row>
    <row r="29" spans="1:26" ht="14.25" customHeight="1" thickTop="1" thickBot="1">
      <c r="A29" s="4"/>
      <c r="B29" s="12"/>
      <c r="C29" s="49" t="s">
        <v>48</v>
      </c>
      <c r="E29" s="52"/>
      <c r="F29" s="51"/>
      <c r="G29" s="52"/>
      <c r="H29" s="51"/>
      <c r="I29" s="78">
        <f>SUM(I28+I24)</f>
        <v>748405.15</v>
      </c>
      <c r="J29" s="45"/>
      <c r="K29" s="41"/>
      <c r="L29" s="51"/>
      <c r="M29" s="52"/>
      <c r="N29" s="51"/>
      <c r="O29" s="79">
        <f>SUM(O28+O24)</f>
        <v>812963.76</v>
      </c>
      <c r="P29" s="34"/>
      <c r="Q29" s="29"/>
      <c r="R29" s="49" t="s">
        <v>46</v>
      </c>
      <c r="S29" s="40"/>
      <c r="T29" s="84">
        <f>SUM(T28+T20)</f>
        <v>653011.90999999992</v>
      </c>
      <c r="U29" s="45"/>
      <c r="V29" s="84">
        <f>SUM(V28+V20)</f>
        <v>782394.96</v>
      </c>
      <c r="W29" s="13"/>
      <c r="X29" s="4"/>
    </row>
    <row r="30" spans="1:26" ht="25.5" customHeight="1" thickTop="1">
      <c r="A30" s="4"/>
      <c r="B30" s="12"/>
      <c r="C30" s="14" t="s">
        <v>49</v>
      </c>
      <c r="E30" s="52"/>
      <c r="F30" s="51"/>
      <c r="G30" s="52"/>
      <c r="H30" s="51"/>
      <c r="I30" s="41">
        <f>SUM(I29+I20)</f>
        <v>1030810.05</v>
      </c>
      <c r="J30" s="45"/>
      <c r="K30" s="52"/>
      <c r="L30" s="51"/>
      <c r="M30" s="52"/>
      <c r="N30" s="51"/>
      <c r="O30" s="41">
        <f>SUM(O29+O20)</f>
        <v>1113696.01</v>
      </c>
      <c r="P30" s="34"/>
      <c r="Q30" s="29"/>
      <c r="R30" s="70" t="s">
        <v>47</v>
      </c>
      <c r="S30" s="40"/>
      <c r="T30" s="45">
        <f>SUM(T29+T16)</f>
        <v>1030810.0499999999</v>
      </c>
      <c r="U30" s="45"/>
      <c r="V30" s="45">
        <f>SUM(V29+V16)</f>
        <v>1113696.01</v>
      </c>
      <c r="W30" s="13"/>
      <c r="X30" s="4"/>
    </row>
    <row r="31" spans="1:26" ht="14.25" customHeight="1">
      <c r="A31" s="4"/>
      <c r="B31" s="96" t="s">
        <v>51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8"/>
      <c r="R31" s="99" t="s">
        <v>2</v>
      </c>
      <c r="S31" s="99"/>
      <c r="T31" s="99"/>
      <c r="U31" s="99"/>
      <c r="V31" s="99"/>
      <c r="W31" s="57"/>
      <c r="X31" s="4"/>
    </row>
    <row r="32" spans="1:26" ht="3" customHeight="1">
      <c r="A32" s="4"/>
      <c r="B32" s="12"/>
      <c r="C32" s="56"/>
      <c r="D32" s="56"/>
      <c r="E32" s="54"/>
      <c r="F32" s="56"/>
      <c r="G32" s="54"/>
      <c r="H32" s="56"/>
      <c r="I32" s="54"/>
      <c r="J32" s="56"/>
      <c r="K32" s="54"/>
      <c r="L32" s="56"/>
      <c r="M32" s="54"/>
      <c r="N32" s="56"/>
      <c r="O32" s="54"/>
      <c r="P32" s="55"/>
      <c r="Q32" s="56"/>
      <c r="R32" s="56"/>
      <c r="S32" s="56"/>
      <c r="T32" s="54"/>
      <c r="U32" s="56"/>
      <c r="V32" s="54"/>
      <c r="W32" s="13"/>
      <c r="X32" s="4"/>
      <c r="Z32" s="1" t="s">
        <v>11</v>
      </c>
    </row>
    <row r="33" spans="1:24" ht="9.6" customHeight="1">
      <c r="A33" s="4"/>
      <c r="B33" s="12"/>
      <c r="C33" s="27" t="s">
        <v>11</v>
      </c>
      <c r="D33" s="53"/>
      <c r="E33" s="41"/>
      <c r="F33" s="53"/>
      <c r="G33" s="41"/>
      <c r="H33" s="31"/>
      <c r="I33" s="73" t="s">
        <v>63</v>
      </c>
      <c r="J33" s="33"/>
      <c r="L33" s="53"/>
      <c r="M33" s="28"/>
      <c r="N33" s="33"/>
      <c r="O33" s="73" t="s">
        <v>10</v>
      </c>
      <c r="P33" s="58"/>
      <c r="Q33" s="53"/>
      <c r="R33" s="53"/>
      <c r="S33" s="27"/>
      <c r="T33" s="32" t="s">
        <v>63</v>
      </c>
      <c r="U33" s="33"/>
      <c r="V33" s="32" t="s">
        <v>10</v>
      </c>
      <c r="W33" s="13"/>
      <c r="X33" s="4"/>
    </row>
    <row r="34" spans="1:24" ht="9" customHeight="1">
      <c r="A34" s="4"/>
      <c r="B34" s="12"/>
      <c r="C34" s="44" t="s">
        <v>52</v>
      </c>
      <c r="D34" s="31"/>
      <c r="E34" s="28"/>
      <c r="F34" s="40"/>
      <c r="G34" s="52"/>
      <c r="H34" s="45"/>
      <c r="I34" s="41">
        <v>306794.5</v>
      </c>
      <c r="J34" s="43"/>
      <c r="K34" s="28"/>
      <c r="L34" s="40"/>
      <c r="M34" s="52"/>
      <c r="N34" s="45"/>
      <c r="O34" s="41">
        <v>285095.59999999998</v>
      </c>
      <c r="P34" s="59"/>
      <c r="Q34" s="53"/>
      <c r="R34" s="60" t="s">
        <v>3</v>
      </c>
      <c r="S34" s="31"/>
      <c r="T34" s="45">
        <v>5524.16</v>
      </c>
      <c r="U34" s="43"/>
      <c r="V34" s="45">
        <v>2374.54</v>
      </c>
      <c r="W34" s="13"/>
      <c r="X34" s="4"/>
    </row>
    <row r="35" spans="1:24" ht="9" customHeight="1">
      <c r="A35" s="4"/>
      <c r="B35" s="12"/>
      <c r="C35" s="44" t="s">
        <v>64</v>
      </c>
      <c r="D35" s="31"/>
      <c r="E35" s="41"/>
      <c r="F35" s="42"/>
      <c r="G35" s="41"/>
      <c r="H35" s="45"/>
      <c r="I35" s="41">
        <v>-27763.16</v>
      </c>
      <c r="J35" s="45"/>
      <c r="K35" s="41"/>
      <c r="L35" s="42"/>
      <c r="M35" s="41"/>
      <c r="N35" s="45"/>
      <c r="O35" s="41">
        <v>35371.5</v>
      </c>
      <c r="P35" s="59"/>
      <c r="Q35" s="53"/>
      <c r="R35" s="44" t="s">
        <v>60</v>
      </c>
      <c r="S35" s="31"/>
      <c r="T35" s="45">
        <v>1602.01</v>
      </c>
      <c r="U35" s="51"/>
      <c r="V35" s="45">
        <v>617.38</v>
      </c>
      <c r="W35" s="13"/>
      <c r="X35" s="4"/>
    </row>
    <row r="36" spans="1:24" ht="9" customHeight="1">
      <c r="A36" s="4"/>
      <c r="B36" s="12"/>
      <c r="C36" s="44" t="s">
        <v>65</v>
      </c>
      <c r="D36" s="31"/>
      <c r="E36" s="41"/>
      <c r="F36" s="42"/>
      <c r="G36" s="41"/>
      <c r="H36" s="45"/>
      <c r="I36" s="41">
        <v>97272.01</v>
      </c>
      <c r="J36" s="45"/>
      <c r="K36" s="41"/>
      <c r="L36" s="42"/>
      <c r="M36" s="41"/>
      <c r="N36" s="45"/>
      <c r="O36" s="41">
        <v>106296.58</v>
      </c>
      <c r="P36" s="59"/>
      <c r="Q36" s="31"/>
      <c r="R36" s="44" t="s">
        <v>68</v>
      </c>
      <c r="S36" s="31"/>
      <c r="T36" s="81">
        <v>148.55000000000001</v>
      </c>
      <c r="U36" s="43"/>
      <c r="V36" s="81">
        <v>39.119999999999997</v>
      </c>
      <c r="W36" s="13"/>
      <c r="X36" s="4"/>
    </row>
    <row r="37" spans="1:24" ht="9" customHeight="1">
      <c r="A37" s="4"/>
      <c r="B37" s="12"/>
      <c r="C37" s="44" t="s">
        <v>66</v>
      </c>
      <c r="D37" s="31"/>
      <c r="E37" s="14"/>
      <c r="F37" s="42"/>
      <c r="G37" s="41" t="s">
        <v>11</v>
      </c>
      <c r="H37" s="45"/>
      <c r="I37" s="41">
        <v>102863.21</v>
      </c>
      <c r="J37" s="45"/>
      <c r="K37" s="41"/>
      <c r="L37" s="42"/>
      <c r="M37" s="41" t="s">
        <v>11</v>
      </c>
      <c r="N37" s="45"/>
      <c r="O37" s="41">
        <v>120994.44</v>
      </c>
      <c r="P37" s="59"/>
      <c r="Q37" s="31"/>
      <c r="R37" s="47" t="s">
        <v>11</v>
      </c>
      <c r="W37" s="13"/>
      <c r="X37" s="4"/>
    </row>
    <row r="38" spans="1:24" ht="9.9499999999999993" customHeight="1" thickBot="1">
      <c r="A38" s="4"/>
      <c r="B38" s="12"/>
      <c r="C38" s="44" t="s">
        <v>67</v>
      </c>
      <c r="D38" s="31"/>
      <c r="E38" s="41"/>
      <c r="F38" s="42"/>
      <c r="G38" s="41" t="s">
        <v>11</v>
      </c>
      <c r="H38" s="45"/>
      <c r="I38" s="41">
        <v>19297.560000000001</v>
      </c>
      <c r="J38" s="45"/>
      <c r="K38" s="41"/>
      <c r="L38" s="42"/>
      <c r="M38" s="41" t="s">
        <v>11</v>
      </c>
      <c r="N38" s="45"/>
      <c r="O38" s="41">
        <v>19453.32</v>
      </c>
      <c r="P38" s="59"/>
      <c r="Q38" s="31"/>
      <c r="R38" s="44" t="s">
        <v>5</v>
      </c>
      <c r="S38" s="31"/>
      <c r="T38" s="50">
        <f>T34-T35-T36</f>
        <v>3773.5999999999995</v>
      </c>
      <c r="U38" s="43"/>
      <c r="V38" s="50">
        <f>V34-V35-V36</f>
        <v>1718.04</v>
      </c>
      <c r="W38" s="13"/>
      <c r="X38" s="4"/>
    </row>
    <row r="39" spans="1:24" ht="9.9499999999999993" customHeight="1">
      <c r="A39" s="4"/>
      <c r="B39" s="12"/>
      <c r="C39" s="44" t="s">
        <v>53</v>
      </c>
      <c r="D39" s="31"/>
      <c r="E39" s="41"/>
      <c r="F39" s="42"/>
      <c r="G39" s="41"/>
      <c r="H39" s="45"/>
      <c r="I39" s="41">
        <v>61724.03</v>
      </c>
      <c r="J39" s="45"/>
      <c r="K39" s="41"/>
      <c r="L39" s="42"/>
      <c r="M39" s="41"/>
      <c r="N39" s="45"/>
      <c r="O39" s="41">
        <v>86458.15</v>
      </c>
      <c r="P39" s="59"/>
      <c r="Q39" s="31"/>
      <c r="R39" s="61" t="s">
        <v>6</v>
      </c>
      <c r="S39" s="31"/>
      <c r="T39" s="45"/>
      <c r="U39" s="43"/>
      <c r="V39" s="45"/>
      <c r="W39" s="13"/>
      <c r="X39" s="4"/>
    </row>
    <row r="40" spans="1:24" ht="9.75" customHeight="1">
      <c r="A40" s="4"/>
      <c r="B40" s="12"/>
      <c r="C40" s="44" t="s">
        <v>54</v>
      </c>
      <c r="E40" s="41" t="s">
        <v>11</v>
      </c>
      <c r="I40" s="85">
        <v>8296.84</v>
      </c>
      <c r="K40" s="41" t="s">
        <v>11</v>
      </c>
      <c r="O40" s="85">
        <v>21965.439999999999</v>
      </c>
      <c r="P40" s="59"/>
      <c r="Q40" s="31"/>
      <c r="R40" s="44" t="s">
        <v>4</v>
      </c>
      <c r="T40" s="45">
        <v>33273.19</v>
      </c>
      <c r="U40" s="51"/>
      <c r="V40" s="45">
        <v>31555.15</v>
      </c>
      <c r="W40" s="13"/>
      <c r="X40" s="4"/>
    </row>
    <row r="41" spans="1:24" ht="9" customHeight="1">
      <c r="A41" s="4"/>
      <c r="B41" s="12"/>
      <c r="C41" s="49" t="s">
        <v>55</v>
      </c>
      <c r="D41" s="31"/>
      <c r="E41" s="41" t="s">
        <v>11</v>
      </c>
      <c r="F41" s="42"/>
      <c r="G41" s="41" t="s">
        <v>11</v>
      </c>
      <c r="H41" s="45"/>
      <c r="I41" s="41">
        <f>I34+I35-I36-I37-I38-I39+I40</f>
        <v>6171.3700000000135</v>
      </c>
      <c r="J41" s="45"/>
      <c r="K41" s="41" t="s">
        <v>11</v>
      </c>
      <c r="L41" s="42"/>
      <c r="M41" s="41" t="s">
        <v>11</v>
      </c>
      <c r="N41" s="45"/>
      <c r="O41" s="41">
        <f>O34+O35-O36-O37-O38-O39+O40</f>
        <v>9230.0499999999556</v>
      </c>
      <c r="P41" s="59"/>
      <c r="Q41" s="31"/>
      <c r="R41" s="44" t="s">
        <v>69</v>
      </c>
      <c r="T41" s="45">
        <v>3773.6</v>
      </c>
      <c r="U41" s="51"/>
      <c r="V41" s="45">
        <v>1718.04</v>
      </c>
      <c r="W41" s="13"/>
      <c r="X41" s="4"/>
    </row>
    <row r="42" spans="1:24" ht="9" customHeight="1" thickBot="1">
      <c r="A42" s="4"/>
      <c r="B42" s="12"/>
      <c r="C42" s="44" t="s">
        <v>56</v>
      </c>
      <c r="D42" s="31"/>
      <c r="E42" s="41" t="s">
        <v>11</v>
      </c>
      <c r="F42" s="42"/>
      <c r="G42" s="41" t="s">
        <v>11</v>
      </c>
      <c r="H42" s="45"/>
      <c r="I42" s="69">
        <v>647.21</v>
      </c>
      <c r="J42" s="45"/>
      <c r="K42" s="41"/>
      <c r="L42" s="42"/>
      <c r="M42" s="41"/>
      <c r="N42" s="45"/>
      <c r="O42" s="69">
        <v>6855.51</v>
      </c>
      <c r="P42" s="59"/>
      <c r="Q42" s="31"/>
      <c r="R42" s="44" t="s">
        <v>70</v>
      </c>
      <c r="T42" s="88">
        <f>SUM(T40:T41)</f>
        <v>37046.79</v>
      </c>
      <c r="U42" s="51"/>
      <c r="V42" s="88">
        <f>SUM(V40:V41)</f>
        <v>33273.19</v>
      </c>
      <c r="W42" s="13"/>
      <c r="X42" s="4"/>
    </row>
    <row r="43" spans="1:24" ht="9" customHeight="1" thickTop="1">
      <c r="A43" s="4"/>
      <c r="B43" s="12"/>
      <c r="C43" s="49" t="s">
        <v>57</v>
      </c>
      <c r="E43" s="41"/>
      <c r="F43" s="42"/>
      <c r="G43" s="41" t="s">
        <v>11</v>
      </c>
      <c r="H43" s="45"/>
      <c r="I43" s="41">
        <f>I41-I42</f>
        <v>5524.1600000000135</v>
      </c>
      <c r="J43" s="45"/>
      <c r="K43" s="41"/>
      <c r="L43" s="42"/>
      <c r="M43" s="41" t="s">
        <v>11</v>
      </c>
      <c r="N43" s="45"/>
      <c r="O43" s="41">
        <f>O41-O42</f>
        <v>2374.5399999999554</v>
      </c>
      <c r="P43" s="59"/>
      <c r="Q43" s="31"/>
      <c r="S43" s="53"/>
      <c r="T43" s="45" t="s">
        <v>11</v>
      </c>
      <c r="U43" s="43"/>
      <c r="V43" s="45" t="s">
        <v>11</v>
      </c>
      <c r="W43" s="13"/>
      <c r="X43" s="4"/>
    </row>
    <row r="44" spans="1:24" ht="9.9499999999999993" customHeight="1" thickBot="1">
      <c r="A44" s="4"/>
      <c r="B44" s="12"/>
      <c r="C44" s="44" t="s">
        <v>58</v>
      </c>
      <c r="D44" s="31"/>
      <c r="E44" s="41"/>
      <c r="F44" s="42"/>
      <c r="G44" s="41"/>
      <c r="H44" s="45"/>
      <c r="I44" s="79">
        <v>1602.01</v>
      </c>
      <c r="J44" s="45"/>
      <c r="K44" s="41"/>
      <c r="L44" s="42"/>
      <c r="M44" s="41"/>
      <c r="N44" s="45"/>
      <c r="O44" s="79">
        <v>617.38</v>
      </c>
      <c r="P44" s="59"/>
      <c r="Q44" s="31"/>
      <c r="W44" s="13"/>
      <c r="X44" s="4"/>
    </row>
    <row r="45" spans="1:24" ht="11.1" customHeight="1" thickTop="1">
      <c r="A45" s="4"/>
      <c r="B45" s="12"/>
      <c r="C45" s="61" t="s">
        <v>59</v>
      </c>
      <c r="D45" s="31"/>
      <c r="E45" s="41"/>
      <c r="F45" s="42"/>
      <c r="G45" s="41"/>
      <c r="H45" s="45"/>
      <c r="I45" s="41">
        <f>I43-I44</f>
        <v>3922.1500000000133</v>
      </c>
      <c r="J45" s="45"/>
      <c r="K45" s="41"/>
      <c r="L45" s="42"/>
      <c r="M45" s="41"/>
      <c r="N45" s="45"/>
      <c r="O45" s="41">
        <f>O43-O44</f>
        <v>1757.1599999999553</v>
      </c>
      <c r="P45" s="59"/>
      <c r="Q45" s="31"/>
      <c r="R45" s="89" t="s">
        <v>71</v>
      </c>
      <c r="S45" s="89"/>
      <c r="T45" s="89"/>
      <c r="U45" s="89"/>
      <c r="V45" s="89"/>
      <c r="W45" s="13"/>
      <c r="X45" s="4"/>
    </row>
    <row r="46" spans="1:24" ht="9" customHeight="1">
      <c r="A46" s="4"/>
      <c r="B46" s="12"/>
      <c r="C46" s="44" t="s">
        <v>11</v>
      </c>
      <c r="D46" s="31"/>
      <c r="F46" s="42"/>
      <c r="G46" s="41" t="s">
        <v>11</v>
      </c>
      <c r="H46" s="51"/>
      <c r="I46" s="28"/>
      <c r="J46" s="45"/>
      <c r="L46" s="42"/>
      <c r="M46" s="41" t="s">
        <v>11</v>
      </c>
      <c r="N46" s="51"/>
      <c r="O46" s="28"/>
      <c r="P46" s="59"/>
      <c r="Q46" s="31"/>
      <c r="R46" s="39" t="s">
        <v>7</v>
      </c>
      <c r="T46" s="6"/>
      <c r="U46" s="39" t="s">
        <v>74</v>
      </c>
      <c r="V46" s="45"/>
      <c r="W46" s="13"/>
      <c r="X46" s="4"/>
    </row>
    <row r="47" spans="1:24" ht="9.75" customHeight="1">
      <c r="A47" s="4"/>
      <c r="B47" s="12"/>
      <c r="C47" s="44" t="s">
        <v>11</v>
      </c>
      <c r="D47" s="31"/>
      <c r="E47" s="41"/>
      <c r="F47" s="42"/>
      <c r="G47" s="41" t="s">
        <v>11</v>
      </c>
      <c r="H47" s="45"/>
      <c r="I47" s="86" t="s">
        <v>11</v>
      </c>
      <c r="J47" s="45"/>
      <c r="K47" s="41"/>
      <c r="L47" s="42"/>
      <c r="M47" s="41" t="s">
        <v>11</v>
      </c>
      <c r="N47" s="45"/>
      <c r="O47" s="87" t="s">
        <v>11</v>
      </c>
      <c r="P47" s="59"/>
      <c r="Q47" s="31"/>
      <c r="R47" s="36" t="s">
        <v>72</v>
      </c>
      <c r="S47" s="4"/>
      <c r="T47" s="45"/>
      <c r="U47" s="36" t="s">
        <v>75</v>
      </c>
      <c r="V47" s="45"/>
      <c r="W47" s="13"/>
      <c r="X47" s="4"/>
    </row>
    <row r="48" spans="1:24" ht="9" customHeight="1">
      <c r="A48" s="4"/>
      <c r="B48" s="12"/>
      <c r="C48" s="44" t="s">
        <v>11</v>
      </c>
      <c r="D48" s="31"/>
      <c r="E48" s="41"/>
      <c r="F48" s="42"/>
      <c r="G48" s="41"/>
      <c r="H48" s="45"/>
      <c r="I48" s="41" t="s">
        <v>11</v>
      </c>
      <c r="J48" s="45"/>
      <c r="K48" s="41"/>
      <c r="L48" s="42"/>
      <c r="M48" s="41"/>
      <c r="N48" s="45"/>
      <c r="O48" s="41" t="s">
        <v>11</v>
      </c>
      <c r="P48" s="59"/>
      <c r="Q48" s="31"/>
      <c r="R48" s="39" t="s">
        <v>73</v>
      </c>
      <c r="S48" s="53"/>
      <c r="T48" s="6"/>
      <c r="U48" s="39" t="s">
        <v>76</v>
      </c>
      <c r="V48" s="6"/>
      <c r="W48" s="13"/>
      <c r="X48" s="4"/>
    </row>
    <row r="49" spans="1:24" ht="9" customHeight="1">
      <c r="A49" s="4"/>
      <c r="B49" s="12"/>
      <c r="C49" s="44" t="s">
        <v>11</v>
      </c>
      <c r="D49" s="31"/>
      <c r="E49" s="41"/>
      <c r="F49" s="42"/>
      <c r="G49" s="41"/>
      <c r="H49" s="45"/>
      <c r="I49" s="41" t="s">
        <v>11</v>
      </c>
      <c r="J49" s="45"/>
      <c r="K49" s="41"/>
      <c r="L49" s="42"/>
      <c r="M49" s="41"/>
      <c r="N49" s="45"/>
      <c r="O49" s="41" t="s">
        <v>11</v>
      </c>
      <c r="P49" s="59"/>
      <c r="Q49" s="31"/>
      <c r="R49" s="89" t="s">
        <v>8</v>
      </c>
      <c r="S49" s="89"/>
      <c r="T49" s="89"/>
      <c r="U49" s="89"/>
      <c r="V49" s="89"/>
      <c r="W49" s="13"/>
      <c r="X49" s="4"/>
    </row>
    <row r="50" spans="1:24" ht="9.9499999999999993" customHeight="1">
      <c r="A50" s="4"/>
      <c r="B50" s="12"/>
      <c r="C50" s="62" t="s">
        <v>11</v>
      </c>
      <c r="D50" s="31"/>
      <c r="E50" s="41" t="s">
        <v>11</v>
      </c>
      <c r="F50" s="42"/>
      <c r="G50" s="41"/>
      <c r="H50" s="45"/>
      <c r="I50" s="41" t="s">
        <v>11</v>
      </c>
      <c r="J50" s="45"/>
      <c r="K50" s="41"/>
      <c r="L50" s="42"/>
      <c r="M50" s="41"/>
      <c r="N50" s="45"/>
      <c r="O50" s="41" t="s">
        <v>11</v>
      </c>
      <c r="P50" s="59"/>
      <c r="Q50" s="31"/>
      <c r="R50" s="90" t="s">
        <v>9</v>
      </c>
      <c r="S50" s="90"/>
      <c r="T50" s="90"/>
      <c r="U50" s="90"/>
      <c r="V50" s="90"/>
      <c r="W50" s="13"/>
      <c r="X50" s="4"/>
    </row>
    <row r="51" spans="1:24" ht="5.0999999999999996" customHeight="1" thickBot="1">
      <c r="A51" s="4"/>
      <c r="B51" s="63"/>
      <c r="C51" s="64"/>
      <c r="D51" s="64"/>
      <c r="E51" s="65"/>
      <c r="F51" s="64"/>
      <c r="G51" s="65"/>
      <c r="H51" s="64"/>
      <c r="I51" s="65"/>
      <c r="J51" s="64"/>
      <c r="K51" s="65"/>
      <c r="L51" s="64"/>
      <c r="M51" s="65"/>
      <c r="N51" s="64"/>
      <c r="O51" s="65"/>
      <c r="P51" s="64"/>
      <c r="Q51" s="64"/>
      <c r="R51" s="64"/>
      <c r="S51" s="64"/>
      <c r="T51" s="66"/>
      <c r="U51" s="64"/>
      <c r="V51" s="66"/>
      <c r="W51" s="67"/>
      <c r="X51" s="4"/>
    </row>
    <row r="52" spans="1:24" ht="5.0999999999999996" customHeight="1">
      <c r="A52" s="4"/>
      <c r="B52" s="4"/>
      <c r="W52" s="4"/>
      <c r="X52" s="4"/>
    </row>
    <row r="55" spans="1:24">
      <c r="K55" s="68"/>
    </row>
    <row r="56" spans="1:24">
      <c r="M56" s="68"/>
    </row>
  </sheetData>
  <sheetProtection selectLockedCells="1" selectUnlockedCells="1"/>
  <mergeCells count="9">
    <mergeCell ref="R45:V45"/>
    <mergeCell ref="R49:V49"/>
    <mergeCell ref="R50:V50"/>
    <mergeCell ref="C3:V3"/>
    <mergeCell ref="C4:V4"/>
    <mergeCell ref="R31:V31"/>
    <mergeCell ref="C8:E8"/>
    <mergeCell ref="C17:E17"/>
    <mergeCell ref="B31:Q31"/>
  </mergeCells>
  <phoneticPr fontId="0" type="noConversion"/>
  <printOptions horizontalCentered="1" verticalCentered="1"/>
  <pageMargins left="0" right="0" top="0" bottom="0" header="0.51180555555555551" footer="0.51180555555555551"/>
  <pageSetup paperSize="9" scale="95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2018</vt:lpstr>
      <vt:lpstr>2017</vt:lpstr>
      <vt:lpstr>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2017-12-07T20:40:55Z</cp:lastPrinted>
  <dcterms:created xsi:type="dcterms:W3CDTF">2015-05-25T19:37:51Z</dcterms:created>
  <dcterms:modified xsi:type="dcterms:W3CDTF">2020-01-09T10:45:57Z</dcterms:modified>
</cp:coreProperties>
</file>